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1400" windowHeight="5670" activeTab="0"/>
  </bookViews>
  <sheets>
    <sheet name="Formato" sheetId="1" r:id="rId1"/>
    <sheet name="Ayudas y códigos necesarios" sheetId="2" r:id="rId2"/>
  </sheets>
  <definedNames>
    <definedName name="_xlnm._FilterDatabase" localSheetId="0" hidden="1">'Formato'!$A$6:$G$1132</definedName>
  </definedNames>
  <calcPr fullCalcOnLoad="1"/>
</workbook>
</file>

<file path=xl/comments1.xml><?xml version="1.0" encoding="utf-8"?>
<comments xmlns="http://schemas.openxmlformats.org/spreadsheetml/2006/main">
  <authors>
    <author>SICE</author>
  </authors>
  <commentList>
    <comment ref="A3" authorId="0">
      <text>
        <r>
          <rPr>
            <b/>
            <sz val="8"/>
            <rFont val="Tahoma"/>
            <family val="2"/>
          </rPr>
          <t>Máximo 100 caracteres.
No utilice coma, punto y coma o comillas</t>
        </r>
      </text>
    </comment>
    <comment ref="B3" authorId="0">
      <text>
        <r>
          <rPr>
            <b/>
            <sz val="8"/>
            <rFont val="Tahoma"/>
            <family val="2"/>
          </rPr>
          <t>[3 - 15 dígitos] No utilice comas ni puntos</t>
        </r>
      </text>
    </comment>
    <comment ref="C3" authorId="0">
      <text>
        <r>
          <rPr>
            <b/>
            <sz val="8"/>
            <rFont val="Tahoma"/>
            <family val="2"/>
          </rPr>
          <t>CC = Cédula de Ciudadadnía
PAS = Pasaporte
CE = Cédula de Extranjería</t>
        </r>
      </text>
    </comment>
    <comment ref="D3" authorId="0">
      <text>
        <r>
          <rPr>
            <b/>
            <sz val="8"/>
            <rFont val="Tahoma"/>
            <family val="2"/>
          </rPr>
          <t>[Máximo 15 dígitos]</t>
        </r>
      </text>
    </comment>
    <comment ref="E3" authorId="0">
      <text>
        <r>
          <rPr>
            <b/>
            <sz val="8"/>
            <rFont val="Tahoma"/>
            <family val="2"/>
          </rPr>
          <t>Ej: 2002</t>
        </r>
      </text>
    </comment>
    <comment ref="F3" authorId="0">
      <text>
        <r>
          <rPr>
            <b/>
            <sz val="8"/>
            <rFont val="Tahoma"/>
            <family val="2"/>
          </rPr>
          <t xml:space="preserve"> [Máximo 20 dígitos] No utilice comas, puntos ni signo $</t>
        </r>
      </text>
    </comment>
    <comment ref="A6" authorId="0">
      <text>
        <r>
          <rPr>
            <b/>
            <sz val="8"/>
            <rFont val="Tahoma"/>
            <family val="2"/>
          </rPr>
          <t>Conjunto de dígitos separados por puntos. Minímo uno, máximo 5 entre punto y punto.  Utilice por lo menos hasta subclase. Ejs:
1.2.3
1.2.3.4.5
12.12.12.12.12
12345.12345.12345.12345.12345</t>
        </r>
      </text>
    </comment>
    <comment ref="J6" authorId="0">
      <text>
        <r>
          <rPr>
            <b/>
            <sz val="8"/>
            <rFont val="Tahoma"/>
            <family val="2"/>
          </rPr>
          <t>Opcionalmente describa el elemento</t>
        </r>
      </text>
    </comment>
    <comment ref="B6" authorId="0">
      <text>
        <r>
          <rPr>
            <b/>
            <sz val="8"/>
            <rFont val="Tahoma"/>
            <family val="2"/>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2"/>
          </rPr>
          <t>1 = enero
2 = febrero
3 = marzo
4 = abril
5 = mayo
6 = junio
7 = julio
8 = agosto
9 = septiembre
10 = octubre
11 = noviembre
12 = diciembre</t>
        </r>
      </text>
    </comment>
    <comment ref="D6" authorId="0">
      <text>
        <r>
          <rPr>
            <b/>
            <sz val="8"/>
            <rFont val="Tahoma"/>
            <family val="2"/>
          </rPr>
          <t>[Máximo 10 dígitos]</t>
        </r>
      </text>
    </comment>
    <comment ref="E6" authorId="0">
      <text>
        <r>
          <rPr>
            <b/>
            <sz val="8"/>
            <rFont val="Tahoma"/>
            <family val="2"/>
          </rPr>
          <t xml:space="preserve">[Máximo 20 dígitos] No utilice comas, puntos ni signo $
</t>
        </r>
      </text>
    </comment>
    <comment ref="F6" authorId="0">
      <text>
        <r>
          <rPr>
            <b/>
            <sz val="8"/>
            <rFont val="Tahoma"/>
            <family val="2"/>
          </rPr>
          <t>Opcionalmente describa el elemento</t>
        </r>
      </text>
    </comment>
  </commentList>
</comments>
</file>

<file path=xl/sharedStrings.xml><?xml version="1.0" encoding="utf-8"?>
<sst xmlns="http://schemas.openxmlformats.org/spreadsheetml/2006/main" count="3468" uniqueCount="1544">
  <si>
    <t>Año Fiscal [AAAA]</t>
  </si>
  <si>
    <t>Mes Proyectado de Compra [1 - 12]</t>
  </si>
  <si>
    <t>Nombre de la Entidad [Maximo 100 caracteres]</t>
  </si>
  <si>
    <t>Tipo Identificacion Funcionario Responsable</t>
  </si>
  <si>
    <t>Valor Total [Maximo 20 digitos]No utilice comas, puntos ni signo $</t>
  </si>
  <si>
    <t>Identificacion Funcionario Responsable [Maximo 15 digitos]</t>
  </si>
  <si>
    <t>Descripcion del Elemento</t>
  </si>
  <si>
    <t>Cantidad [Maximo 10 digitos]</t>
  </si>
  <si>
    <t>Valor Presupuestado incluido IVA</t>
  </si>
  <si>
    <t>Codigo CUBS</t>
  </si>
  <si>
    <t>CODIGOS NECESARIOS PARA DILIGENCIAR EL FORMATO</t>
  </si>
  <si>
    <t>TIPOS DE IDENTIFICACION</t>
  </si>
  <si>
    <t>CEDULA</t>
  </si>
  <si>
    <t>CC</t>
  </si>
  <si>
    <t>CEDULA DE EXTRANJERIA</t>
  </si>
  <si>
    <t>CE</t>
  </si>
  <si>
    <t>PASAPORTE</t>
  </si>
  <si>
    <t>PAS</t>
  </si>
  <si>
    <t>NIT</t>
  </si>
  <si>
    <t>LICITACION NACIONAL</t>
  </si>
  <si>
    <t>LICITACION INTERNACIONAL</t>
  </si>
  <si>
    <t>CONTRATACION DIRECTA</t>
  </si>
  <si>
    <t>3</t>
  </si>
  <si>
    <t>CONTRATACION DIRECTA CON FORMALIDADES PLENAS</t>
  </si>
  <si>
    <t>4</t>
  </si>
  <si>
    <t>CONTRATACION DIRECTA SIN FORMALIDADES PLENAS</t>
  </si>
  <si>
    <t>5</t>
  </si>
  <si>
    <t>MODALIDADES CONTRATACION</t>
  </si>
  <si>
    <t>AYUDAS  E INDICACIONES NECESARIAS PARA DILIGENCIAR EL FORMATO</t>
  </si>
  <si>
    <t>NOTAS IMPORTANTES</t>
  </si>
  <si>
    <t>Debe tener presente las siguientes indicaciones a la hora de diligenciar este formato :</t>
  </si>
  <si>
    <t>3. Leer los comentarios de cada columna para conocer las restricciones sobres los datos a ingresar en la columna corespondiente.</t>
  </si>
  <si>
    <t>no será procesado correctamente y deberá enviarlo de nuevo.</t>
  </si>
  <si>
    <t>El procedimiento es el siguiente:</t>
  </si>
  <si>
    <t>a. Vaya al menú Archivo de Excel y escoja "Guardar como…"</t>
  </si>
  <si>
    <t>d. Haga click en "Guardar"</t>
  </si>
  <si>
    <t>A continuación se listan los campos que conforman el formato y sus restricciones:</t>
  </si>
  <si>
    <t>CAMPO</t>
  </si>
  <si>
    <t>RESTRICCION</t>
  </si>
  <si>
    <t>Máximo 3 caracteres, sólo letras. Valor conforme a la tabla presentada en este archivo.</t>
  </si>
  <si>
    <t>Máximo 2 dígitos, sólo números. Valor conforme a la tabla presentada en este archivo.</t>
  </si>
  <si>
    <t>Máximo 20 dígitos No utilice puntos, ni signo peso ($)</t>
  </si>
  <si>
    <t>Máximo 10 dígitos, sólo números. No puede llevar puntos ni comas.</t>
  </si>
  <si>
    <t>Conjunto de dígitos separados por puntos. Minímo uno, máximo 5 entre punto y punto.  Ejs.</t>
  </si>
  <si>
    <t>1</t>
  </si>
  <si>
    <t>1.2</t>
  </si>
  <si>
    <t>1.2.3</t>
  </si>
  <si>
    <t>1.2.3.4.5</t>
  </si>
  <si>
    <t>12.12.12.12.12</t>
  </si>
  <si>
    <t>12345.12345.12345.12345.12345</t>
  </si>
  <si>
    <t>1. El único campo no obligatorio es : Descripcion del Elemento</t>
  </si>
  <si>
    <t>2. Los campos con valores no deben llevar signo pesos.</t>
  </si>
  <si>
    <t>c. Seleccione la ubicación y el nombre que desea dar al archivo.</t>
  </si>
  <si>
    <t>5. Entre un ítem y otro en el detalle del plan de compras NO PUEDE existir filas vacias.</t>
  </si>
  <si>
    <t>Nombre de la Entidad</t>
  </si>
  <si>
    <t>Nit de la Entidad</t>
  </si>
  <si>
    <t>Identificacion Funcionario Responsable</t>
  </si>
  <si>
    <t>Máximo 15 dígitos, sólo números. No debe colocarse ni puntos ni guiones.</t>
  </si>
  <si>
    <t>Año Fiscal</t>
  </si>
  <si>
    <t>Máximo 4 dígitos</t>
  </si>
  <si>
    <t>Valor Total</t>
  </si>
  <si>
    <t>Código CUBS</t>
  </si>
  <si>
    <t>Modalidad de Contratación</t>
  </si>
  <si>
    <t>Mes Proyectado de Compra</t>
  </si>
  <si>
    <t>Entre 1 y 12.</t>
  </si>
  <si>
    <t>Cantidad</t>
  </si>
  <si>
    <t>Valor Presupuestado</t>
  </si>
  <si>
    <t>Máximo 20  dígitos, sólo números, no utilice puntos o signo pesos ($)</t>
  </si>
  <si>
    <r>
      <t>PLAN DE COMPRAS</t>
    </r>
    <r>
      <rPr>
        <b/>
        <sz val="10"/>
        <color indexed="53"/>
        <rFont val="Arial"/>
        <family val="2"/>
      </rPr>
      <t xml:space="preserve"> (Ver hoja 'Ayudas y códigos necesarios')</t>
    </r>
  </si>
  <si>
    <t>Máximo 100 caracteres. No se debe utilizar coma, punto y coma o comillas</t>
  </si>
  <si>
    <r>
      <t xml:space="preserve">Importante: </t>
    </r>
    <r>
      <rPr>
        <sz val="10"/>
        <rFont val="Arial"/>
        <family val="0"/>
      </rPr>
      <t xml:space="preserve">De conformidad con el artículo 1 del Acuerdo 0004 de 2005, se define </t>
    </r>
  </si>
  <si>
    <t xml:space="preserve">Plan de Compras como: Plan de adquisiciones de bienes, servicios y obra pública </t>
  </si>
  <si>
    <t xml:space="preserve">de las entidades y particulares que manejan recursos públicos, independientemente </t>
  </si>
  <si>
    <t>del rubro presupuestal que se afecte, ya sea de funcionamiento o de inversión”</t>
  </si>
  <si>
    <t>Nit de la Entidad [3 - 15 digitos]</t>
  </si>
  <si>
    <t>b. En la opción de "Guardar como tipo" seleccione "Texto (delimitado por tabulaciones) (*.txt)"</t>
  </si>
  <si>
    <t>4. Para enviar el plan de compras debe guardar el formato diligenciado con extensión "txt", de lo contrario el plan de compras</t>
  </si>
  <si>
    <t>v3</t>
  </si>
  <si>
    <t>Modalidad de Contratacion [Entre 1 y 7]</t>
  </si>
  <si>
    <t>6</t>
  </si>
  <si>
    <t>7</t>
  </si>
  <si>
    <t>CONCURSO DE MERITOS</t>
  </si>
  <si>
    <t>SELECCION ABREVIADA</t>
  </si>
  <si>
    <t>Territorial o Dependencia Sede Central.</t>
  </si>
  <si>
    <t>1.52.1.38.433</t>
  </si>
  <si>
    <t>1.52.1.38</t>
  </si>
  <si>
    <t>1.52.1.9.1</t>
  </si>
  <si>
    <t>1.52.1.45.22</t>
  </si>
  <si>
    <t>1.52.1.45.29</t>
  </si>
  <si>
    <t>1.52.1.45.77</t>
  </si>
  <si>
    <t>1.52.1.56.15</t>
  </si>
  <si>
    <t>1.52.1.14.2</t>
  </si>
  <si>
    <t>1.52.3.8.1616</t>
  </si>
  <si>
    <t>1.52.1.25.2</t>
  </si>
  <si>
    <t>1.52.1.35.7</t>
  </si>
  <si>
    <t>1.52.1.72.16</t>
  </si>
  <si>
    <t>Auxiliar de Oficina</t>
  </si>
  <si>
    <t>Archivadores</t>
  </si>
  <si>
    <t>1.52.1.70</t>
  </si>
  <si>
    <t>1.52.2</t>
  </si>
  <si>
    <t>1.52.1.75</t>
  </si>
  <si>
    <t>1.52.1.14</t>
  </si>
  <si>
    <t>1.52.1.56</t>
  </si>
  <si>
    <t>1.52.1.81</t>
  </si>
  <si>
    <t>1.52.1.76</t>
  </si>
  <si>
    <t>Atlántico</t>
  </si>
  <si>
    <t>1.40.4</t>
  </si>
  <si>
    <t>1.39.2</t>
  </si>
  <si>
    <t>1.58.3</t>
  </si>
  <si>
    <t>1.52.1</t>
  </si>
  <si>
    <t>1.47.5</t>
  </si>
  <si>
    <t>1.66.1</t>
  </si>
  <si>
    <t>1.52.1.48</t>
  </si>
  <si>
    <t>1.52.2.22</t>
  </si>
  <si>
    <t>1.52.2.27</t>
  </si>
  <si>
    <t>1.60.1</t>
  </si>
  <si>
    <t>1.60.2</t>
  </si>
  <si>
    <t>1.52.1.11.1</t>
  </si>
  <si>
    <t>1.47.1</t>
  </si>
  <si>
    <t>2.35.7</t>
  </si>
  <si>
    <t>2.31.17</t>
  </si>
  <si>
    <t>2.24.1</t>
  </si>
  <si>
    <t>2.27.5</t>
  </si>
  <si>
    <t>Servicio de Guardia y Vigilancia</t>
  </si>
  <si>
    <t>2.27.10</t>
  </si>
  <si>
    <t>Servicio de Aseo</t>
  </si>
  <si>
    <t>Servicio de circuito Cerrado de Vigilancia</t>
  </si>
  <si>
    <t>Bolivar</t>
  </si>
  <si>
    <t>1.16.2</t>
  </si>
  <si>
    <t>1.32.10.6.1</t>
  </si>
  <si>
    <t>1.47.2</t>
  </si>
  <si>
    <t>1.52.1.9.3</t>
  </si>
  <si>
    <t>Bolígrafo desechable, tinta varios colores, en plástico, presentación por 12 und, con tapa.</t>
  </si>
  <si>
    <t>1.52.1.17.20</t>
  </si>
  <si>
    <t>Borrador para tinta, tipo miga de pan, tamaño grande, por 1 und.</t>
  </si>
  <si>
    <t>Corrector líquido, presentación en lápiz de 7 ml, con punta metálica .</t>
  </si>
  <si>
    <t>1.52.1.44.7</t>
  </si>
  <si>
    <t>Mina para portaminas, con diámetro de escritura aproximado de 0,5 mm, con tonalidad de escritura HB, por 12 und.</t>
  </si>
  <si>
    <t>1.52.1.45.24</t>
  </si>
  <si>
    <t>1.52.1.48.32</t>
  </si>
  <si>
    <t>Pegante en barra, presentación de 40 g con glicerina .</t>
  </si>
  <si>
    <t>1.52.1.81.113</t>
  </si>
  <si>
    <t>Rollo de papel para fax, en papel térmico, sin impresión, de 21 cm de ancho y 30 m de largo, por 1 und.</t>
  </si>
  <si>
    <t>1.56.2.1.2</t>
  </si>
  <si>
    <t>1.56.2.11.196</t>
  </si>
  <si>
    <t>1.56.3.19.4</t>
  </si>
  <si>
    <t>2.27.1</t>
  </si>
  <si>
    <t>ARRIENDO INSTALACIONES LOCATIVAS DEELGADA SOGAMOSO</t>
  </si>
  <si>
    <t>ARRIENDO PARQUEADERO VEHICULOS</t>
  </si>
  <si>
    <t>SERVICIO VIGILANCIA SEDE TUNJA</t>
  </si>
  <si>
    <t>Boyacá</t>
  </si>
  <si>
    <t>2.32.1</t>
  </si>
  <si>
    <t>Mantenimiento vehículos</t>
  </si>
  <si>
    <t>1.52.1.72.2</t>
  </si>
  <si>
    <t>1.52.1.17.7</t>
  </si>
  <si>
    <t>1.52.3.8</t>
  </si>
  <si>
    <t>1.52.1.52</t>
  </si>
  <si>
    <t>PC</t>
  </si>
  <si>
    <t>1.47.4.1</t>
  </si>
  <si>
    <t>Caldas</t>
  </si>
  <si>
    <t>1.52.1.42</t>
  </si>
  <si>
    <t>1.52.1.42.27</t>
  </si>
  <si>
    <t>Papel bond, de 75 g/m2, tamaño carta, por resma de 500 hojas.</t>
  </si>
  <si>
    <t>1.52.1.56.17</t>
  </si>
  <si>
    <t>Papel bond, de 75 g/m2, tamaño oficio, por resma de 500 hojas.</t>
  </si>
  <si>
    <t>1.52.2.33.4</t>
  </si>
  <si>
    <t>Tijeras de acero inoxidable, longitud de 13.5 cm .</t>
  </si>
  <si>
    <t>1.52.3</t>
  </si>
  <si>
    <t>1.56.1</t>
  </si>
  <si>
    <t>2.27.10.1.79</t>
  </si>
  <si>
    <t>Servicio de aseo con una persona de tiempo completo y otra de medio tiempo y suministro se elementos de aseo</t>
  </si>
  <si>
    <t>2.27.6</t>
  </si>
  <si>
    <t>Servicio de guarda y vigilancia con un turno de 24 horas monitoreada</t>
  </si>
  <si>
    <t>2.31.16</t>
  </si>
  <si>
    <t>2.43.2</t>
  </si>
  <si>
    <t>Caquetá</t>
  </si>
  <si>
    <t>2.19.1</t>
  </si>
  <si>
    <t>2.27.10.1</t>
  </si>
  <si>
    <t>Servicio de Aseo Oficina Delegada</t>
  </si>
  <si>
    <t>Servicio de Aseo Sede Territorial Cauca</t>
  </si>
  <si>
    <t>2.27.6.1</t>
  </si>
  <si>
    <t>Servicio de Vigilancia privada Oficina Delegada</t>
  </si>
  <si>
    <t>Servicio de Vigilancia privada Sede Territorial</t>
  </si>
  <si>
    <t>1.48.1.1</t>
  </si>
  <si>
    <t>1.47.3.5</t>
  </si>
  <si>
    <t>1.52.2.32</t>
  </si>
  <si>
    <t>1.52.1.17.3</t>
  </si>
  <si>
    <t>1.52.1.45.19</t>
  </si>
  <si>
    <t>1.56.2.20.1</t>
  </si>
  <si>
    <t>1.52.2.33</t>
  </si>
  <si>
    <t>1.52.1.75.115</t>
  </si>
  <si>
    <t>Cauca</t>
  </si>
  <si>
    <t>1.56.2.1</t>
  </si>
  <si>
    <t>1.52.1.72</t>
  </si>
  <si>
    <t>1.52.1.45</t>
  </si>
  <si>
    <t>1.47.3</t>
  </si>
  <si>
    <t>1.60.15</t>
  </si>
  <si>
    <t>ADQUISICION DEL SERVICIOS ASEO Y CAFETERIA</t>
  </si>
  <si>
    <t>2.43.1</t>
  </si>
  <si>
    <t>2.29.1</t>
  </si>
  <si>
    <t>Cesar</t>
  </si>
  <si>
    <t>1.52.1.25</t>
  </si>
  <si>
    <t>1.52.1.41</t>
  </si>
  <si>
    <t>1.52.1.62</t>
  </si>
  <si>
    <t>1.45.1</t>
  </si>
  <si>
    <t>1.47.2.12</t>
  </si>
  <si>
    <t>2.27.6.1.1</t>
  </si>
  <si>
    <t>Córdoba</t>
  </si>
  <si>
    <t>1.52.1.42.25</t>
  </si>
  <si>
    <t>1.32.10.8.10</t>
  </si>
  <si>
    <t>1.52.1.45.45</t>
  </si>
  <si>
    <t>1.52.1.45.35</t>
  </si>
  <si>
    <t>1.52.1.41.10</t>
  </si>
  <si>
    <t>1.52.1.56.16</t>
  </si>
  <si>
    <t>1.52.1.81.116</t>
  </si>
  <si>
    <t>1.52.1.38.7</t>
  </si>
  <si>
    <t>1.52.1.38.127</t>
  </si>
  <si>
    <t>1.52.1.45.49</t>
  </si>
  <si>
    <t>Vigilancia Fisica de Hombre</t>
  </si>
  <si>
    <t>2.27.10.1.65</t>
  </si>
  <si>
    <t>Aseo y Limpieza de Edificaciones</t>
  </si>
  <si>
    <t>Guajira</t>
  </si>
  <si>
    <t>1.52.1.46</t>
  </si>
  <si>
    <t>1.32.10.3.21</t>
  </si>
  <si>
    <t>GPS</t>
  </si>
  <si>
    <t>SERVICIO DE GUARDIA Y VIGILANCIA</t>
  </si>
  <si>
    <t>SERVICIO DE ASEO</t>
  </si>
  <si>
    <t>Huila</t>
  </si>
  <si>
    <t xml:space="preserve">SERVICIO DE ASEO </t>
  </si>
  <si>
    <t>ARRENDAMIENTO PARQUEADERO</t>
  </si>
  <si>
    <t>1.52.1.8.23</t>
  </si>
  <si>
    <t>1.52.1.25.1</t>
  </si>
  <si>
    <t>1.52.1.38.439</t>
  </si>
  <si>
    <t>1.52.1.44.51</t>
  </si>
  <si>
    <t>Magdalena</t>
  </si>
  <si>
    <t>2.32.6</t>
  </si>
  <si>
    <t>1.52.1.45.30</t>
  </si>
  <si>
    <t>1.52.1.45.56</t>
  </si>
  <si>
    <t>1.52.1.38.73</t>
  </si>
  <si>
    <t>1.52.1.68.8</t>
  </si>
  <si>
    <t>Meta</t>
  </si>
  <si>
    <t>1.47.1.1</t>
  </si>
  <si>
    <t>1.48.1.3</t>
  </si>
  <si>
    <t>2.32.6.1</t>
  </si>
  <si>
    <t>1.21.2.1</t>
  </si>
  <si>
    <t>2.3.3</t>
  </si>
  <si>
    <t>Nariño</t>
  </si>
  <si>
    <t>1.52.1.11.59</t>
  </si>
  <si>
    <t>1.48.1.26</t>
  </si>
  <si>
    <t>1.51.4.12</t>
  </si>
  <si>
    <t>Norte de Santander</t>
  </si>
  <si>
    <t>Arrendamiento parqueadero</t>
  </si>
  <si>
    <t xml:space="preserve">aseo y limpieza de instalaciones en edificios con personal uniformado, elementos de aseo </t>
  </si>
  <si>
    <t>1.47.4.2</t>
  </si>
  <si>
    <t>1.56.3</t>
  </si>
  <si>
    <t>1.52.1.42.2</t>
  </si>
  <si>
    <t>1.52.1.45.25</t>
  </si>
  <si>
    <t>Gancho tipo grapa, referencia 26/6 , en alambre metálico cobrizado, por 5000 und.</t>
  </si>
  <si>
    <t>1.39.9.2.3</t>
  </si>
  <si>
    <t>1.52.1.81.114</t>
  </si>
  <si>
    <t>1.52.2.27.7</t>
  </si>
  <si>
    <t>2.31.7</t>
  </si>
  <si>
    <t>2.27.6.1.2</t>
  </si>
  <si>
    <t>Servicio de vigilancia Fisica con medio humano, con arma, sin canino,conjornada laboral mes/</t>
  </si>
  <si>
    <t>Quindio</t>
  </si>
  <si>
    <t>2.43.2.1</t>
  </si>
  <si>
    <t>Arrendamiento de parqueadero</t>
  </si>
  <si>
    <t>Aseo Instalaciones</t>
  </si>
  <si>
    <t>1.39.10</t>
  </si>
  <si>
    <t>Bisturí elaborado en plástico, tamaño de la cuchilla de 18 mm, con bloqueo de la cuchilla y con corta cuchilla</t>
  </si>
  <si>
    <t>1.52.1.19.29</t>
  </si>
  <si>
    <t>1.32.10.8.5</t>
  </si>
  <si>
    <t>Lápiz para dibujo, fabricado en madera, de forma redonda con borrador, mina negra de 2 mm y dureza 2H.</t>
  </si>
  <si>
    <t>1.36.1.6.1</t>
  </si>
  <si>
    <t>Mina para roller, con diámetro de escritura aproximado de 0,7 mm, con tonalidad de escritura colores, por 1 und.</t>
  </si>
  <si>
    <t>1.52.1.75.89</t>
  </si>
  <si>
    <t>Bibliotecas</t>
  </si>
  <si>
    <t>Risaralda</t>
  </si>
  <si>
    <t>2.18.6</t>
  </si>
  <si>
    <t>2.10.2</t>
  </si>
  <si>
    <t>2.34.5</t>
  </si>
  <si>
    <t>1.46.4</t>
  </si>
  <si>
    <t>Santander</t>
  </si>
  <si>
    <t>ASEO Y LIMPIEZA DE INSTALACIONES EN EDIFICIOS CON PERSONALUNIFORMADO, ELEMENTOS DE ASEO SUMINISTRADOS POR LA ENTIDAD CONTRATANTE DEL SERVICIO Y SIN MAQUINARIA. SIN SUPERVISOR</t>
  </si>
  <si>
    <t>SERVICIO DE PARQUEO DE VEHICULOS</t>
  </si>
  <si>
    <t>Sucre</t>
  </si>
  <si>
    <t>1.52.1.48.26</t>
  </si>
  <si>
    <t>Pegante en barra en presentación de 40 g sin glicerina.</t>
  </si>
  <si>
    <t>1.52.1.62.47</t>
  </si>
  <si>
    <t>Servicio de Vigilancia</t>
  </si>
  <si>
    <t>1.31.3</t>
  </si>
  <si>
    <t>Peritos Avaluadores</t>
  </si>
  <si>
    <t>Tolima</t>
  </si>
  <si>
    <t>SERVICIO DE VIGILANCIA Y DE MONITOREO</t>
  </si>
  <si>
    <t>ARRENDAMIENTO SEDES</t>
  </si>
  <si>
    <t>1.56.2.20</t>
  </si>
  <si>
    <t>TAPABOCAS DESECHABLES</t>
  </si>
  <si>
    <t>1.52.1.19</t>
  </si>
  <si>
    <t>1.47.4</t>
  </si>
  <si>
    <t>1.42.1</t>
  </si>
  <si>
    <t>Valle</t>
  </si>
  <si>
    <t>1.45.1.5.2</t>
  </si>
  <si>
    <t>Alcohol botella</t>
  </si>
  <si>
    <t>1.42.5.18</t>
  </si>
  <si>
    <t>Algodón en rollo blanco</t>
  </si>
  <si>
    <t>1.52.2.2.65</t>
  </si>
  <si>
    <t>Almohadilla para sellos</t>
  </si>
  <si>
    <t>Bandas elásticas (caja)</t>
  </si>
  <si>
    <t>Bandas magnéticas para máquina heliográfica</t>
  </si>
  <si>
    <t>1.52.1.84.2</t>
  </si>
  <si>
    <t>Barra de silicona, paquete x 10</t>
  </si>
  <si>
    <t>1.52.1.14.20</t>
  </si>
  <si>
    <t>Bisturí elaborado en plástico tamaño de la cuchilla 18 mm</t>
  </si>
  <si>
    <t>Block cuadriculado</t>
  </si>
  <si>
    <t>1.58.1.12.12</t>
  </si>
  <si>
    <t>Bolsas plásticas para aerofotografía 27x27cms</t>
  </si>
  <si>
    <t>1.21.3.36</t>
  </si>
  <si>
    <t>Bombas para máquina heliográfica</t>
  </si>
  <si>
    <t>Borradores para tinta tipo miga de pan</t>
  </si>
  <si>
    <t>Borrador de natas</t>
  </si>
  <si>
    <t>Cabezal plotter HP ref: 4810A (negro)</t>
  </si>
  <si>
    <t>Cabezal plotter HP ref: 4811A (cyan)</t>
  </si>
  <si>
    <t>Cabezal plotter HP ref: 4812A (magenta)</t>
  </si>
  <si>
    <t>Cabezal plotter HP ref: 4813A (amarillo)</t>
  </si>
  <si>
    <t>Cabezal plotter HP desing jet 800 cian</t>
  </si>
  <si>
    <t>Cabezal plotter HP desing jet 800 magenta</t>
  </si>
  <si>
    <t>Cabezal plotter HP desing jet 800 negro</t>
  </si>
  <si>
    <t>Cabezal plotter HP desing jet 800 yellow</t>
  </si>
  <si>
    <t>1.52.1.22.8</t>
  </si>
  <si>
    <t>Cajas de chinches</t>
  </si>
  <si>
    <t>Cajas de clip mariposa</t>
  </si>
  <si>
    <t>Cajas de clip pequeños</t>
  </si>
  <si>
    <t>Caja de cuchilla para bisturí</t>
  </si>
  <si>
    <t>Cajas de gancho legajador</t>
  </si>
  <si>
    <t>Cajas de gancho para cosedora</t>
  </si>
  <si>
    <t>Cajas de ganchos cosedora industrial</t>
  </si>
  <si>
    <t>1.56.2.11.172</t>
  </si>
  <si>
    <t>Cajas de guantes de látex</t>
  </si>
  <si>
    <t>Cajas de minas 0,5 mm</t>
  </si>
  <si>
    <t>1.52.1.44.14</t>
  </si>
  <si>
    <t>Cajas de minas 0,7 mm</t>
  </si>
  <si>
    <t>1.60.15.7.27</t>
  </si>
  <si>
    <t>cajas de tapabocas</t>
  </si>
  <si>
    <t>Cajas para empacar</t>
  </si>
  <si>
    <t>Cajas revisteras en cartón</t>
  </si>
  <si>
    <t>Carpetas tamaño oficio para archivar</t>
  </si>
  <si>
    <t>1.44.6.5</t>
  </si>
  <si>
    <t>Casetes para video cámara mini DV</t>
  </si>
  <si>
    <t>Cauchola</t>
  </si>
  <si>
    <t>1.32.10.9</t>
  </si>
  <si>
    <t>Cinta doble fax 1 pulgadas 1/2 de 12 mm x 54 m</t>
  </si>
  <si>
    <t>Cinta enmascarar multiproposito 48 milímetros</t>
  </si>
  <si>
    <t>Cinta mágica</t>
  </si>
  <si>
    <t>Cinta pegante 1 cm</t>
  </si>
  <si>
    <t>Cinta polipropileno 2 ½</t>
  </si>
  <si>
    <t>Cinta transferencia térmica 4,33 x 74 mts, resina</t>
  </si>
  <si>
    <t>2.31.17.1.1</t>
  </si>
  <si>
    <t>Comisión tarjetas</t>
  </si>
  <si>
    <t>1.52.2.7.72</t>
  </si>
  <si>
    <t>Cosedora con capacidad 200 grapas</t>
  </si>
  <si>
    <t>Covinoc</t>
  </si>
  <si>
    <t>1.60.13.2</t>
  </si>
  <si>
    <t>Cinturones de seguridad industrial</t>
  </si>
  <si>
    <t>1.44.3.2</t>
  </si>
  <si>
    <t>DVD para el área de ventas</t>
  </si>
  <si>
    <t>Enmarcación</t>
  </si>
  <si>
    <t>Esferos negros</t>
  </si>
  <si>
    <t>Esferos rojos</t>
  </si>
  <si>
    <t>Etiqueta térmica de 4,6x1,75 cm en poliester plata mate 3M</t>
  </si>
  <si>
    <t>1.52.1.6</t>
  </si>
  <si>
    <t>Folder AZ</t>
  </si>
  <si>
    <t>Folder colgante</t>
  </si>
  <si>
    <t>Fonomemos</t>
  </si>
  <si>
    <t>Gastos de comisión</t>
  </si>
  <si>
    <t>1.60.15.4</t>
  </si>
  <si>
    <t>Guantes de puntos PVC</t>
  </si>
  <si>
    <t>Guía de color pantone</t>
  </si>
  <si>
    <t>Impresora para marcar Cds (Diseño y CIG)</t>
  </si>
  <si>
    <t>1.39.10.11</t>
  </si>
  <si>
    <t>Juegos de pilas AA recargables</t>
  </si>
  <si>
    <t>1.39.10.10</t>
  </si>
  <si>
    <t>Juegos de pilas AAA recargables</t>
  </si>
  <si>
    <t>1.40.3</t>
  </si>
  <si>
    <t xml:space="preserve">Lamparas TL 140W03 </t>
  </si>
  <si>
    <t>Lampara para video-bean NEC ref. VT75LP</t>
  </si>
  <si>
    <t>Lápices mina negra No. 2</t>
  </si>
  <si>
    <t>1.52.1.38.465</t>
  </si>
  <si>
    <t>Lápices rojos</t>
  </si>
  <si>
    <t>Lápiz vidrigraf</t>
  </si>
  <si>
    <t>1.47.2.19</t>
  </si>
  <si>
    <t>Lector código de barras con base (biblioteca)</t>
  </si>
  <si>
    <t>Lectores código de barras inhalámbricos (Ventas)</t>
  </si>
  <si>
    <t>Listas de encabezamiento LEMB</t>
  </si>
  <si>
    <t>Lupas</t>
  </si>
  <si>
    <t>Marcador industrial</t>
  </si>
  <si>
    <t>Marcador para tablero</t>
  </si>
  <si>
    <t>Marcadores para CD, punta fina</t>
  </si>
  <si>
    <t>Metros de bayetilla blanca</t>
  </si>
  <si>
    <t>1.52.1.55.94</t>
  </si>
  <si>
    <t>Metros de papel contac transparente rollo por metros</t>
  </si>
  <si>
    <t>Mantenimiento máquinas heliográficas (CIG)</t>
  </si>
  <si>
    <t>Mantenimiento máquina multifuncional (CIG)</t>
  </si>
  <si>
    <t>Mantenimiento equipos ODYM (computadores, impresoras, plotters)</t>
  </si>
  <si>
    <t>Mantenimiento fotocopiadoras</t>
  </si>
  <si>
    <t>Papel bond plotter de 50 m, 75 gr, 36'', ROLLO</t>
  </si>
  <si>
    <t>Papel bond plotter de 90 gr, 36", x mínimo 20 metros, ROLLO</t>
  </si>
  <si>
    <t>Papel bond multifuncional 100 m, 75 gr, ROLLO</t>
  </si>
  <si>
    <t>Papel bond resma 75 gr tamaño carta</t>
  </si>
  <si>
    <t>Papel bond resma 75 gr tamaño oficio</t>
  </si>
  <si>
    <t>Papel smart para impresión en plotter 150 gr 36'x30m</t>
  </si>
  <si>
    <t>Papel heliográfico en ROLLO</t>
  </si>
  <si>
    <t>Papel para fax, ROLLO</t>
  </si>
  <si>
    <t>Participación en ferias y eventos</t>
  </si>
  <si>
    <t>Pasajes aéreos</t>
  </si>
  <si>
    <t>Pegante colbón, galón</t>
  </si>
  <si>
    <t>1.52.1.48.31</t>
  </si>
  <si>
    <t>Pegastic en presentación de 10 gramos</t>
  </si>
  <si>
    <t>1.52.2.22.53</t>
  </si>
  <si>
    <t>Perforadora dos perforaciones</t>
  </si>
  <si>
    <t>Perforadora industrial 3 perforaciones</t>
  </si>
  <si>
    <t>Pilas 9V recargables</t>
  </si>
  <si>
    <t>DVD´S con caja</t>
  </si>
  <si>
    <t>CD-R con caja</t>
  </si>
  <si>
    <t>Planotecas con forros (Biblioteca)</t>
  </si>
  <si>
    <t>1.52.1.43</t>
  </si>
  <si>
    <t>Protectores para rótulos</t>
  </si>
  <si>
    <t>Reglas 50 cm</t>
  </si>
  <si>
    <t>Renovación suscripción código de barras</t>
  </si>
  <si>
    <t>Resaltadores</t>
  </si>
  <si>
    <t>1.52.1.21.4</t>
  </si>
  <si>
    <t>Resma de cartulina opalina tamaño carta</t>
  </si>
  <si>
    <t>Revelador multifuncional Ref. 006R00989</t>
  </si>
  <si>
    <t>Revelador fotocopiadora TOSHIBA Estudio 3511 negro</t>
  </si>
  <si>
    <t>Revelador fotocopiadora TOSHIBA Estudio 3511 color</t>
  </si>
  <si>
    <t>Saca ganchos</t>
  </si>
  <si>
    <t>Separadores guías</t>
  </si>
  <si>
    <t>Sinfín con estuche</t>
  </si>
  <si>
    <t>Tajalapiz eléctrico</t>
  </si>
  <si>
    <t xml:space="preserve">Tijeras en acero inoxidable </t>
  </si>
  <si>
    <t>Tinta para sellos</t>
  </si>
  <si>
    <t>Toner fotocopiadora Toshiba Estudio 3511 cian, 3511-C</t>
  </si>
  <si>
    <t>Toner fotocopiadora Toshiba Estudio 3511 magenta, 3511-M</t>
  </si>
  <si>
    <t>Toner fotocopiadora Toshiba Estudio 3511 negro, 3511-K</t>
  </si>
  <si>
    <t>Toner fotocopiadora Toshiba Estudio 3511 yellow, 3511-Y</t>
  </si>
  <si>
    <t>Toner fotocopiadora Toshiba T-1640</t>
  </si>
  <si>
    <t>Toner impresora HP referencia Laserjet 5M</t>
  </si>
  <si>
    <t>1.52.1.75.80</t>
  </si>
  <si>
    <t>Toner impresora HP referencia Laserjet 4M</t>
  </si>
  <si>
    <t>Toner impresora HP referencia Laserjet 9298A</t>
  </si>
  <si>
    <t xml:space="preserve">Toner impresora Lexmark referencia C7700CH </t>
  </si>
  <si>
    <t>Toner impresora Lexmark referencia C7700MH</t>
  </si>
  <si>
    <t>Toner impresora Lexmark referencia C7700YH</t>
  </si>
  <si>
    <t>Toner impresora Lexmark referencia C7700KH</t>
  </si>
  <si>
    <t>Toner impresora Lexmark referencia T644</t>
  </si>
  <si>
    <t>Toner multifuncional Xerox REF 6R00989</t>
  </si>
  <si>
    <t>Toner para impresora Lexmark T630 kh 12A 7462</t>
  </si>
  <si>
    <t>Toner para ploter hp desing jet 755 toner cian 44, 51644C</t>
  </si>
  <si>
    <t>Toner para ploter hp desing jet 755 toner magenta 44, 51644M</t>
  </si>
  <si>
    <t>Toner para ploter hp desing jet 755 toner negro 44, 51644A</t>
  </si>
  <si>
    <t>Toner para ploter hp desing jet 755 toner yellow 44, 51644Y</t>
  </si>
  <si>
    <t>Toner para ploter hp desing jet 800 toner cian 82, C4911A</t>
  </si>
  <si>
    <t>Toner para ploter hp desing jet 800 toner magenta 82, C4912A</t>
  </si>
  <si>
    <t>Toner para ploter hp desing jet 800 toner negro 10, C4844A</t>
  </si>
  <si>
    <t>Toner para ploter hp desing jet 800 toner yellow 82, C4913A</t>
  </si>
  <si>
    <t>Toner para ploter hp ref:C4930A (CIG)</t>
  </si>
  <si>
    <t>Toner para ploter hp ref:C4931A (CIG)</t>
  </si>
  <si>
    <t>Toner para ploter hp ref:C4932A (CIG)</t>
  </si>
  <si>
    <t>Toner para ploter hp ref:C4933A (CIG)</t>
  </si>
  <si>
    <t>Toner para ploter hp ref:C4934A (CIG)</t>
  </si>
  <si>
    <t>Toner para ploter hp ref:C4935A (CIG)</t>
  </si>
  <si>
    <t>Contrato con Imprenta Nacional</t>
  </si>
  <si>
    <t>Auxiliar para la bodega de publicaciones</t>
  </si>
  <si>
    <t>Técnico para procesos en la mapoteca del Igac</t>
  </si>
  <si>
    <t>Técnico para procesos en la Hemeroteca del Igac</t>
  </si>
  <si>
    <t>Auxiliar para atención en biblioteca virtual</t>
  </si>
  <si>
    <t>Técnicos para continuar con el inventario de cartografía y aerofotografía en la sede central</t>
  </si>
  <si>
    <t>Ténicos para atención a los usuarios en la ventanilla del Centro de Información</t>
  </si>
  <si>
    <t>Auxiliar para desarrollar las labores de organización y renovación de las planotecas que funcionan en el CIG</t>
  </si>
  <si>
    <t>2.35.5</t>
  </si>
  <si>
    <t>Comunicador Social y Periodista para mejo de la página Web.</t>
  </si>
  <si>
    <t>Tecnólogo en comunicación gráfica para procesos editoriales</t>
  </si>
  <si>
    <t>Tecnólogos en mercadeo para la comercialización y difusión de los productos del Igac.</t>
  </si>
  <si>
    <t>Auxiliar para atención en ventanilla de ventas</t>
  </si>
  <si>
    <t>Auxiliar de apoyo para envío de publicaciones</t>
  </si>
  <si>
    <t>Técnicos para comercialización en las territoriales</t>
  </si>
  <si>
    <t>Atender las solicitudes que hacen los clientes internos y externos directamente en la Oficina de Información al Cliente de los productos y servicios producidos por el Instituto</t>
  </si>
  <si>
    <t>Difusión y Mercadeo</t>
  </si>
  <si>
    <t>1.52.1.11.55</t>
  </si>
  <si>
    <t>Banda elástica en caucho, referencia 18, por 25 g .</t>
  </si>
  <si>
    <t>Banda elástica en caucho, referencia 22, por 25 g .</t>
  </si>
  <si>
    <t>1.52.1.14.1</t>
  </si>
  <si>
    <t>Bisturí elaborado en plástico, tamaño de la cuchilla de 9 mm, con bloqueo de la cuchilla y con corta cuchilla</t>
  </si>
  <si>
    <t>1.52.1.8.2</t>
  </si>
  <si>
    <t>Block de papel periódico, oficio, 50 hojas.</t>
  </si>
  <si>
    <t>1.52.1.2</t>
  </si>
  <si>
    <t xml:space="preserve">Bolsas plásticas transparentes calibre 6, para aerofotografía </t>
  </si>
  <si>
    <t>Borrador para lápiz, tipo nata, tamaño mediano, por 1 und.</t>
  </si>
  <si>
    <t>Carperas desacificadas 230 gramos</t>
  </si>
  <si>
    <t>Carpeta tipo legajadora, en polipropileno de alta densidad, para almacenar hasta 300 hojas, tamaño oficio, por 1 und, forma de cierre gancho legajador.</t>
  </si>
  <si>
    <t>1.52.1.19.1</t>
  </si>
  <si>
    <t>Carpeta tipo presentación, en polipropileno de alta densidad, para almacenar hasta 50 hojas, tamaño carta, por 1 und, forma de cierre mini bisel legajador plástico.</t>
  </si>
  <si>
    <t>1.52.1.21.2</t>
  </si>
  <si>
    <t>Cartulina brístol, de 160 g, tamaño carta, blanca, por 100 und.</t>
  </si>
  <si>
    <t>1.52.1.21.9</t>
  </si>
  <si>
    <t>Cartulina brístol, de 160 g, tamaño oficio, blanca, por 100 und.</t>
  </si>
  <si>
    <t>Cinta adhesiva con respaldo en acetato y adhesivo sintético,invisible, dimensiones de 12 mm x 40 m.</t>
  </si>
  <si>
    <t>Cinta de enmascarar,  multipropósitos,  dimensiones (24mmx25m), nacional</t>
  </si>
  <si>
    <t>1.32.10.8.17</t>
  </si>
  <si>
    <t>Cinta de enmascarar,  multipropósitos,  dimensiones (48mmx40m), nacional</t>
  </si>
  <si>
    <t>1.32.10.6.6</t>
  </si>
  <si>
    <t>Cinta de fácil corte, polipropileno, dimensiones (24mmx40m), importado</t>
  </si>
  <si>
    <t>Cinta mágica en rollo</t>
  </si>
  <si>
    <t>Cinta para empaque de 25 micras, transparente, dimensiones (48mmx40m), no impresa, baja, nacional</t>
  </si>
  <si>
    <t>1.32.10.2.25</t>
  </si>
  <si>
    <t>Cinta para empaque de 30 micras, transparente, dimensiones (48mmx1000m), acrilico, no impresa, nacional</t>
  </si>
  <si>
    <t>Cinta pegante polipropileno de 2" rollo</t>
  </si>
  <si>
    <t>1.52.1.32.131</t>
  </si>
  <si>
    <t>Color de tamaño mayor a 8 cm y menor o igual a 17 cm, de una punta, con mina encerada, de espesor 5.5, y presentación en caja de plástico por 24 und.</t>
  </si>
  <si>
    <t>1.52.1.35.11</t>
  </si>
  <si>
    <t>Corrector líquido, presentación en lápiz de 12 ml, con punta metálica .</t>
  </si>
  <si>
    <t>Fólder celuguía horizontal, en cartón de 300 g/m2 , con capacidad de hasta 200 hojas, con portaguía plástica fija, presentación por 1 und, tamaño oficio.</t>
  </si>
  <si>
    <t>Fólder colgante de varilla metálica recubierta en nylon, en cartón de 300 g/m2 , con capacidad de hasta 350 hojas, con portaguía plástica, presentación por 1 und, tamaño oficio.</t>
  </si>
  <si>
    <t>1.52.1.45.113</t>
  </si>
  <si>
    <t>Gancho tipo caimán, en alambre metálico con polipropileno, por 1 und.</t>
  </si>
  <si>
    <t>Gancho tipo clip estándar, en alambre metálico en varios colores, de 33 mm, por 100 und.</t>
  </si>
  <si>
    <t>Gancho tipo grapa, referencia 13/10 , en alambre metálico cobrizado, por 5000 und.</t>
  </si>
  <si>
    <t>Gancho tipo grapa, referencia 23/12 , en alambre metálico cobrizado, por 5000 und.</t>
  </si>
  <si>
    <t>Gancho tipo legajador, gancho, pisador y corredera en polipropileno transparente, por 20 juegos.</t>
  </si>
  <si>
    <t>1.52.1.46.361</t>
  </si>
  <si>
    <t>Guías separadoras en cartulina plastificada, de tamaño (105) 27,9 X 22 cm, por 20 und, texto de las pestañas 1-20, con 3 perforaciones, pestaña de colores.</t>
  </si>
  <si>
    <t>Lápiz vidriograf, fabricado en madera, de forma redonda sin borrador, minas colores surtidos.</t>
  </si>
  <si>
    <t>Lápiz para dibujo, fabricado en madera, de forma redonda con borrador, mina negra de 2 mm y dureza HB.</t>
  </si>
  <si>
    <t>Lápiz para dibujo, fabricado en madera, de forma redonda con borrador, mina roja  de 3 mm y dureza 1H.</t>
  </si>
  <si>
    <t>1.52.1.38.303</t>
  </si>
  <si>
    <t>Lápiz para escritura, fabricado en madera, de forma hexagonal  con borrador, mina azul de 2 mm y dureza No.1.</t>
  </si>
  <si>
    <t>1.52.1.38.309</t>
  </si>
  <si>
    <t>Lápiz para escritura, fabricado en madera, de forma hexagonal  con borrador, mina verde de 2 mm y dureza No.1.</t>
  </si>
  <si>
    <t>Lápiz para escritura, fabricado en madera, de forma redonda con borrador, mina roja de 2 mm y dureza No.2.</t>
  </si>
  <si>
    <t>1.52.1.38.343</t>
  </si>
  <si>
    <t>Lápiz para escritura, fabricado en madera, de forma redonda con borrador, mina roja de 4 mm y dureza No.1.</t>
  </si>
  <si>
    <t>1.52.1.38.442</t>
  </si>
  <si>
    <t>Lápiz para escritura, fabricado en madera, de forma redonda sin borrador, mina roja de 2 mm y dureza No.2.</t>
  </si>
  <si>
    <t>Libreta para tele-mensajes</t>
  </si>
  <si>
    <t>Marcador micropunta diversos colores</t>
  </si>
  <si>
    <t>1.52.1.41.47</t>
  </si>
  <si>
    <t>Marcador permanente, desechable, contenido de tinta mayor a 2,5 y menor o igual a 5 g , de punta redonda acrílica, para hacer lineas de aprox. 0,6 mm , por 1 und.</t>
  </si>
  <si>
    <t xml:space="preserve">Marcador punta fina para retroproyección </t>
  </si>
  <si>
    <t>1.52.1.41.190</t>
  </si>
  <si>
    <t>Marcador seco para pizarra blanca, desechable, contenido de tinta mayor a 5 y menor o igual a 8,5 g , de punta biselada acrílica, para hacer lineas de aprox. 2 - 5 mm , por 1 und.</t>
  </si>
  <si>
    <t>1.52.2.21.6</t>
  </si>
  <si>
    <t>Pad mouse en tela y espuma, sin descansa muñeca.</t>
  </si>
  <si>
    <t>1.52.1.85.67</t>
  </si>
  <si>
    <t xml:space="preserve">Taco de papel por 1 paquete de mayor a 100 y menor o igual a 300 hojas cada uno, en bond, engomado, tamaño de la hoja mayor a 4 x 5 y menor o igual a 8 x 8 cm, colores fluorescentes en varios tonos por paquete . </t>
  </si>
  <si>
    <t>1.52.1.85.61</t>
  </si>
  <si>
    <t xml:space="preserve">Taco de papel por 1 paquete de mayor a 100 y menor o igual a 300 hojas cada uno, en bond, engomado, tamaño de la hoja menor o igual 4 x 5 cm, colores fluorescentes en varios tonos por paquete . </t>
  </si>
  <si>
    <t>Pegante en barra, presentación de 15 g con glicerina .</t>
  </si>
  <si>
    <t>1.52.1.48.29</t>
  </si>
  <si>
    <t>Pegante instantáneo en presentación de 3 g a base de cianoacrilato.</t>
  </si>
  <si>
    <t>1.52.1.48.6</t>
  </si>
  <si>
    <t>Pegante líquido en presentación de 45 g sin glicerina.</t>
  </si>
  <si>
    <t>Pilas alkalinas, de tamaño AA, con voltaje de 1.5 V y presentacion tipo blister de 2 unidades</t>
  </si>
  <si>
    <t>1.52.1.68.25</t>
  </si>
  <si>
    <t>Portaminas con punta y clip elaborado en metal con diámetro para mina menor o igual a 0.5 mm, zona de agarre en caucho, con borrador, con afilaminas .</t>
  </si>
  <si>
    <t>Resaltador desechable, contenido de tinta mayor a 5 g y menor o igual a 8,5 g, de punta cuadrada, elaborada en felpa de poliéster, para realizar 2 trazos .</t>
  </si>
  <si>
    <t xml:space="preserve">Sobre de manilla 90 Gr. timbrado, plástificado en la parte interna, de 26.8 X 26.8 cm, para guardar aerofotografías </t>
  </si>
  <si>
    <t>Rollo de papel para fax, en papel térmico, sin impresión, de 21,6 cm de ancho y 30 m de largo, por 1 und.</t>
  </si>
  <si>
    <t>ETIQUETAS PARA CINTAS (CODIGO DE BARRAS) (Paquete 100 UND) ref: Q2001A</t>
  </si>
  <si>
    <t>Disco compacto DVD -R gravable 4X MÍNIMO 4.7 GB, por 1 und.</t>
  </si>
  <si>
    <t>1.52.1.72.8</t>
  </si>
  <si>
    <t>Disco compacto -R gravable, de 700 Mb 80 min, por 10 und.</t>
  </si>
  <si>
    <t>1.52.1.27</t>
  </si>
  <si>
    <t>Cinta data cartridge ultrium 200 gigas ref. C7971A LT01</t>
  </si>
  <si>
    <t>Cinta  LT02</t>
  </si>
  <si>
    <t>Cinta  LT03</t>
  </si>
  <si>
    <t>PAPEL BOND PARA PLOTTER, DE 75 GR. 36" X 30M</t>
  </si>
  <si>
    <t>PAPEL CALCIO PARA PLOTTER DE 90 GRS., 42" X 20M</t>
  </si>
  <si>
    <t>PAPEL FOTOGRAFICO GLOSSY RESISTENTE AL AGUA PARA PLOTTER , 42" X 30 M DE 201 A 260 GRS.</t>
  </si>
  <si>
    <t>PAPEL FOTOGRAFICO GLOSSY RESISTENTE AL AGUA PARA PLOTTER , 36" X 30 M DE 160 A 200 GRS.</t>
  </si>
  <si>
    <t>PAPEL EPSON C13S041655 PREMIUM SEMIMATE 242 X 100 612MMX30,5 MTS</t>
  </si>
  <si>
    <t>Cabezal HP referencia impresora Ink Jet CP1160, C4920 A (Negro)</t>
  </si>
  <si>
    <t xml:space="preserve">Cabezal HP referencia impresora Ink Jet CP1160, C4921 A (Cyan) </t>
  </si>
  <si>
    <t>Cabezal HP referencia impresora Ink Jet CP1160, C4922 A (Magenta)</t>
  </si>
  <si>
    <t>Cabezal HP referencia impresora Ink Jet CP1160, C4923 A (Yellow)</t>
  </si>
  <si>
    <t>Cabezal para ploter HP 5000/5500 referencia C4950A</t>
  </si>
  <si>
    <t>Cabezal para ploter HP 5000/5500 referencia C4951A</t>
  </si>
  <si>
    <t>Cabezal para ploter HP 5000/5500 referencia C4952A</t>
  </si>
  <si>
    <t>Cabezal para ploter HP 5000/5500 referencia C4953A</t>
  </si>
  <si>
    <t>Cabezal para ploter HP 5000/5500 referencia C4954A</t>
  </si>
  <si>
    <t>Cabezal para ploter HP 5000/5500 referencia C4955A</t>
  </si>
  <si>
    <t>1.52.1.76.34</t>
  </si>
  <si>
    <t>Cartucho HP referencia Desing Jet 650C, 51640A (Negro)</t>
  </si>
  <si>
    <t>Cartucho HP referencia Desing Jet 650C, 51650C (Cyan)</t>
  </si>
  <si>
    <t>Cartucho HP referencia Desing Jet 650C, 51650M (Magenta)</t>
  </si>
  <si>
    <t>Cartucho HP referencia Desing Jet 650C, 51650Y (Yellow)</t>
  </si>
  <si>
    <t>Cartucho HP referencia Ink Jet  CP1160, C5010 D (Tricolor)</t>
  </si>
  <si>
    <t>Cartucho HP referencia Ink Jet  CP1160, C5011 D (Negro)</t>
  </si>
  <si>
    <t>Cartucho para impresora HP referencia Officejet 6110 all on line C6656A (negra)</t>
  </si>
  <si>
    <t>Cartucho para impresora HP referencia Officejet 6110 all on line C6657A (tricolor)</t>
  </si>
  <si>
    <t>Cartucho para plotter EPSON Stylus Pro 9800 referencia T563100 (Negro Fotográfico) 220 ml</t>
  </si>
  <si>
    <t>Cartucho para plotter EPSON Stylus Pro 9800 referencia T563200 (Cyan) 220 ml</t>
  </si>
  <si>
    <t>Cartucho para plotter EPSON Stylus Pro 9800 referencia T563300 (Magenta) 220 ml</t>
  </si>
  <si>
    <t>Cartucho para plotter EPSON Stylus Pro 9800 referencia T563400 (Amarillo) 220 ml</t>
  </si>
  <si>
    <t>Cartucho para plotter EPSON Stylus Pro 9800 referencia T563500 (Cyan Claro) 220 ml</t>
  </si>
  <si>
    <t>Cartucho para plotter EPSON Stylus Pro 9800 referencia T563600 (Magenta Claro) 220 ml</t>
  </si>
  <si>
    <t>Cartucho para plotter EPSON Stylus Pro 9800 referencia T563700 (Negro Claro) 220 ml</t>
  </si>
  <si>
    <t>Cartucho para plotter EPSON Stylus Pro 9800 referencia T563900 (Negro Claro Claro) 220 ml</t>
  </si>
  <si>
    <t>Toner HP referencia 950C / 990C, C6578D</t>
  </si>
  <si>
    <t>Toner HP referencia color Laser Jet 5500 dn, C9730A (Negro)</t>
  </si>
  <si>
    <t>Toner HP referencia color Laser Jet 5500 dn, C9731A (Cyan)</t>
  </si>
  <si>
    <t>Toner HP referencia color Laser Jet 5500 dn, C9732A (Yellow)</t>
  </si>
  <si>
    <t>Toner HP referencia color Laser Jet 5500 dn, C9733A (Magenta)</t>
  </si>
  <si>
    <t>Toner HP referencia Laser Jet 4250 dtn, Q5942A (Negro)</t>
  </si>
  <si>
    <t>Toner HP referencia Laserjet 6P, de un color. C3903A</t>
  </si>
  <si>
    <t>Toner para fotocopiadora LANIER LD 013</t>
  </si>
  <si>
    <t>Toner para fotocopiadora MITA 1856</t>
  </si>
  <si>
    <t>Toner para fotocopiadora SHARP  AR-5220</t>
  </si>
  <si>
    <t>Toner para impresora Dell M5200 (12K) referencia R0136, N0888</t>
  </si>
  <si>
    <t>Toner para impresora Lexmark T420, Referencia 12A7410 (Negro)</t>
  </si>
  <si>
    <t>TINTA IMPRESORA HP 4650 DN REF:C9720A (NEGRA)</t>
  </si>
  <si>
    <t>TINTA IMPRESORA HP 4650 DN REF:C9721A (CYAN)</t>
  </si>
  <si>
    <t>TINTA IMPRESORA HP 4650 DN REF:C9722A (YELLOW)</t>
  </si>
  <si>
    <t>TINTA IMPRESORA HP 4650 DN REF:C9723A (MAGENTA)</t>
  </si>
  <si>
    <t>Toner XEROX referencia PHASE 3210, 109R00639</t>
  </si>
  <si>
    <t>1.60.15.4.25</t>
  </si>
  <si>
    <t>Guante de trabajo en nitrilo microrrugoso ajuste con bordon antidesgarro ndex-best guante N-DEX de 9,5" ambidiestro uso general medico clase 1 laboratorio. Caja x 50 unidades</t>
  </si>
  <si>
    <t>1.60.15.5.4</t>
  </si>
  <si>
    <t>Mascarilla en poliéster con una capa de carbón activado, preformada con válvula, eficiencia inferior al 95%, para Material particulado sólido o líquido volátil en concentraciones menores o iguales a 10 x TLV</t>
  </si>
  <si>
    <t>1.60.15.5.1</t>
  </si>
  <si>
    <t>Mascarilla en poliéster, preformada con válvula, eficiencia inferior al 95%, para Material particulado sólido o líquido volátil en concentraciones menores o iguales a 10 x TLV</t>
  </si>
  <si>
    <t>1.60.15.1.16</t>
  </si>
  <si>
    <t>Monogafa Intercambiable</t>
  </si>
  <si>
    <t>1.60.15.1.27</t>
  </si>
  <si>
    <t>Monogafa para solventes organicos o detergente amoniacos y alcalinos, con visor en policarbonato lente antiempañante, montura en caucho marco sin ventilación, lentes formulados</t>
  </si>
  <si>
    <t>Respirador para partículas con válvula de exhalación en polielastómero, con filtro para material particulado entre 95% y 99.96% modelo media cara. REF: 2300 N95</t>
  </si>
  <si>
    <t>MANTENIMIENTO Y ACTUALIZACIÓN DE SOFTWARE ERDAS -LPS</t>
  </si>
  <si>
    <t>MANTENIMIENTO Y ACTUALIZACIÓN DE SOFTWARE ARC/GIS</t>
  </si>
  <si>
    <t>MANTENIMIENTO Y ACTUALIZACIÓN DE SOFTWARE FOTOGRAMETRIA INPHO</t>
  </si>
  <si>
    <t>MANTENIMIENTO Y ACTUALIZACIÓN SOFTWARE FOTOGRAMETRÍA DVP</t>
  </si>
  <si>
    <t>MANTENIMIENTO Y ACTUALIZACIÓN ORACLE 10G PARA 34 USUARIOS</t>
  </si>
  <si>
    <t>ACTUALIZACIÓN LICENCIAS CITRIX</t>
  </si>
  <si>
    <t xml:space="preserve">MANTENIMIENTO Y ACTUALIZACIÓN MICROSTATION </t>
  </si>
  <si>
    <t>ACTUALIZACIÓN DEL VISUAL STUDIO PROFESSIONAL 2005 A VISUAL ESTUDIO 2008</t>
  </si>
  <si>
    <t>ACTUALIZACIÓN DEL SQL SERVER 2005 STANDARD EDITION A SQL SERVER 2008</t>
  </si>
  <si>
    <t xml:space="preserve">MANTENIMIENTO TERRASYNC PROFESSIONAL </t>
  </si>
  <si>
    <t>MANTENIMIENTO PATHFINDER V 4,10 TRIMBLE PARA GEO XT</t>
  </si>
  <si>
    <t>MANTENIMIENTO SUITE CREATIVE ADOBE VERSIÓN CS4 ACTUALIZACIONES</t>
  </si>
  <si>
    <t>MANTENIMIENTO FIREWALL NOKIA IP390</t>
  </si>
  <si>
    <t>MANTENIMIENTO SERVIDOR DELL 6800</t>
  </si>
  <si>
    <t>MANTENIMIENTO SAN CX-320</t>
  </si>
  <si>
    <t>MANTENIMIENTO LIBRERÍA DE CINTAS DELL POWER VAUL 132T</t>
  </si>
  <si>
    <t>MANTENIMIENTO SWITCH DELL POWER CONECT 5324</t>
  </si>
  <si>
    <t>MANTENIMIENTO ESCANER CARTOGRAFICOS</t>
  </si>
  <si>
    <t>MANTENIMIENTO PERIFÉRICOS - IMPRESORAS, PLOTTERS</t>
  </si>
  <si>
    <t>MANTENIMIENTO WORKSTATION XW4100</t>
  </si>
  <si>
    <t>MANTENIMIENTO COMPAQ D220MT</t>
  </si>
  <si>
    <t>MANTENIMIENTO EVO D510 CMT</t>
  </si>
  <si>
    <t>MANTENIMIENTO AIRES ACONDICIONADOS ( 3 C COMPUTO, 1 ESCANER)</t>
  </si>
  <si>
    <t>MANTENIMIENTO DELL OPTIPLEX GX 620</t>
  </si>
  <si>
    <t>MANTENIMIENTO MONITORES CRT</t>
  </si>
  <si>
    <t>MANTENIMIENTO LIBRERÍA DE CINTAS ML 5000 LTO1</t>
  </si>
  <si>
    <t xml:space="preserve">MANTENIMIENTO SERVIDORES CENTRO DE COMPUTO </t>
  </si>
  <si>
    <t xml:space="preserve">MANTENIMIENTO COMPUTADORES </t>
  </si>
  <si>
    <t xml:space="preserve">MANTENIMIENTO SISTEMA DE CÁMARA DIGITAL </t>
  </si>
  <si>
    <t>MANTENIMIENTO ESCANER FOTOGRAMÉTRICO MANUAL</t>
  </si>
  <si>
    <t>MANTENIMIENTO ESCANER FOTOGRAMETRICO AUTOMATICO</t>
  </si>
  <si>
    <t>MANTENIMIENTO BANDA TRANSPORTADORA</t>
  </si>
  <si>
    <t>ALQUILER WORKSTATION</t>
  </si>
  <si>
    <t>ALQUILER EQUIPOS DE COMPUTO</t>
  </si>
  <si>
    <t>2.34.3</t>
  </si>
  <si>
    <t>TELEFONIA CELULAR</t>
  </si>
  <si>
    <t>PRESTACIÓN DE SERVICIOS PERSONALES CONTROL DE CALIDAD IMÁGENES</t>
  </si>
  <si>
    <t>PRESTACIÓN DE SERVICIOS PERSONALES ESCANER FOTOGRAMÉTRICO NOC</t>
  </si>
  <si>
    <t>PRESTACIÓN DE SERVICIOS PERSONALES ESCANER CARTOGRÁFICO</t>
  </si>
  <si>
    <t>PRESTACIÓN DE SERVICIOS PERSONALES IMPRESIONES DIGITALES</t>
  </si>
  <si>
    <t>PRESTACIÓN DE SERVICIOS PERSONALES EVALUACION ROLLOS</t>
  </si>
  <si>
    <t xml:space="preserve">PRESTACIÓN DE SERVICIOS PERSONALES SUMINISTRO DE INSUMOS Y LABORATORIO </t>
  </si>
  <si>
    <t xml:space="preserve">PRESTACIÓN DE SERVICIOS PERSONALES SUPERVISOR BASES DE DATOS DE VUELOS </t>
  </si>
  <si>
    <t xml:space="preserve">PRESTACIÓN DE SERVICIOS PERSONALES METADATOS </t>
  </si>
  <si>
    <t>PRESTACIÓN DE SERVICIOS PERSONALES BANCO NACIONAL DE IMÁGENES</t>
  </si>
  <si>
    <t>PRESTACIÓN DE SERVICIOS PERSONALES GEOREFERENCIACIÓN IMÁGENES</t>
  </si>
  <si>
    <t>PRESTACIÓN DE SERVICIOS PERSONALES ORTOFOTOMOSAICOS</t>
  </si>
  <si>
    <t>PRESTACIÓN DE SERVICIOS PERSONALES TRIANGULACIÓN</t>
  </si>
  <si>
    <t>PRESTACIÓN DE SERVICIOS PERSONALES SUPERVISOR ORTOFOTOMAPAS</t>
  </si>
  <si>
    <t>PRESTACIÓN DE SERVICIOS PERSONALES SUPERVISOR RESTITUCION</t>
  </si>
  <si>
    <t>PRESTACIÓN DE SERVICIOS PERSONALES CLASIFICACIÓN DE CAMPO ACTUALIZACIÓN CARTOGRAFIA</t>
  </si>
  <si>
    <t>PRESTACIÓN DE SERVICIOS PERSONALES SUPERVISOR CAPTURA SPOT</t>
  </si>
  <si>
    <t>PRESTACIÓN DE SERVICIOS PERSONALES COORDINADOR DE PROYECTO SPOT</t>
  </si>
  <si>
    <t>PRESTACIÓN DE SERVICIOS PERSONALES CORRECCIÓN DE IMÁGENES  SPOT</t>
  </si>
  <si>
    <t>PRESTACIÓN DE SERVICIOS PERSONALES DIGITALIZACIÓN SPOT</t>
  </si>
  <si>
    <t>PRESTACIÓN DE SERVICIOS PERSONALES CAPTURA SPOT</t>
  </si>
  <si>
    <t>PRESTACIÓN DE SERVICIOS PERSONALES EDICION Y SALIDAS FINALES SPOT</t>
  </si>
  <si>
    <t>PRESTACIÓN DE SERVICIOS PERSONALES CONTROL GRÁFICO SPOT</t>
  </si>
  <si>
    <t>PRESTACIÓN DE SERVICIOS PERSONALES SUPERVISOR CONTROL GRAFICO SPOT</t>
  </si>
  <si>
    <t>PRESTACIÓN DE SERVICIOS PERSONALES CONTROL DIGITAL SPOT</t>
  </si>
  <si>
    <t xml:space="preserve">PRESTACIÓN DE SERVICIOS PERSONALES APOYO CONTROL DE CAMPO </t>
  </si>
  <si>
    <t>PRESTACIÓN DE SERVICIOS PERSONALES MANTENIMIENTO BASE DE DATOS FOTOCONTROL</t>
  </si>
  <si>
    <t>PRESTACIÓN DE SERVICIOS PERSONALES REVISION FOTOCONTROL</t>
  </si>
  <si>
    <t>PRESTACIÓN DE SERVICIOS PERSONALES REVISION MANTENIMIENTO TECNICO EQUIPOS TOPOGRAFICOS</t>
  </si>
  <si>
    <t>PRESTACIÓN DE SERVICIOS PERSONALES INGENIERO SISTEMAS BASE DE DATOS</t>
  </si>
  <si>
    <t>PRESTACIÓN DE SERVICIOS PERSONALES CONTROL GRAFICO</t>
  </si>
  <si>
    <t>PRESTACIÓN DE SERVICIOS PERSONALES CONTROL DIGITAL</t>
  </si>
  <si>
    <t>PRESTACIÓN DE SERVICIOS PERSONALES APOYO GESTION TÉCNICO-ADMINISTRATIVO I- PROFESIONAL</t>
  </si>
  <si>
    <t>PRESTACIÓN DE SERVICIOS PERSONALES APOYO GESTION TÉCNICO-ADMINISTRATIVO II</t>
  </si>
  <si>
    <t>PRESTACIÓN DE SERVICIOS PERSONALES SOPORTE GESTIÓN</t>
  </si>
  <si>
    <t>PRESTACIÓN DE SERVICIOS PERSONALES DESARROLLO SISTEMA DE GESTION</t>
  </si>
  <si>
    <t>PRESTACIÓN DE SERVICIOS PERSONALES ANÁLISIS Y CONSOLIDACIÓN DE INFORMACIÓN</t>
  </si>
  <si>
    <t>PRESTACIÓN DE SERVICIOS PERSONALES APOYO GESTIÓN ADMINISTRATIVA</t>
  </si>
  <si>
    <t>PRESTACIÓN DE SERVICIOS PERSONALES APOYO MANTENIMIENTO GP 1000:2004 Y MECI 1000:2004</t>
  </si>
  <si>
    <t>PRESTACIÓN DE SERVICIOS PERSONALES APOYO EN LA DEFINICIÓN E IMPLEMENTACIÓN DE LOS INDICADORES DE GESTIÓN EN LA SUBDIRECCIÓN</t>
  </si>
  <si>
    <t>PRESTACIÓN DE SERVICIOS PERSONALES APOYO EN LA ELABORACIÓN, INVENTARIO Y CLASIFICACIÓN DE DOCUMENTACIÓN DE LA SUBDIRECCIÓN</t>
  </si>
  <si>
    <t>PRESTACIÓN DE SERVICIOS PERSONALES MANTENIMIENTO IMPLEMENTACION DEL SIT GESTION DE CALIDAD DESLINDES</t>
  </si>
  <si>
    <t>PRESTACIÓN DE SERVICIOS PERSONALES SERVICIOS CONTABLES</t>
  </si>
  <si>
    <t>PRESTACIÓN DE SERVICIOS PERSONALES CAPTURA Y EDICIÓN</t>
  </si>
  <si>
    <t>PRESTACIÓN DE SERVICIOS PERSONALES SUPERVISOR CAPTURA Y EDICÓN</t>
  </si>
  <si>
    <t>PRESTACIÓN DE SERVICIOS PERSONALES CONTROL GRAFICO Y DIGITAL</t>
  </si>
  <si>
    <t>PRESTACIÓN DE SERVICIOS PERSONALES SOPORTE EN CALIDAD</t>
  </si>
  <si>
    <t>PRESTACIÓN DE SERVICIOS PERSONALES TRANSFERENCIAS</t>
  </si>
  <si>
    <t>PRESTACIÓN DE SERVICIOS PERSONALES PROFESIONAL UNIVERSITARIO GEODESIA</t>
  </si>
  <si>
    <t>PRESTACIÓN DE SERVICIOS PERSONALES PROFESIONAL UNIVERSITARIO SISTEMA NACIONAL DE REFERENCIA GEODESICA</t>
  </si>
  <si>
    <t>PRESTACIÓN DE SERVICIOS PERSONALES TÉCNICO OPERATIVO  GEODESIA</t>
  </si>
  <si>
    <t>PRESTACIÓN DE SERVICIOS PERSONALES DESARROLLADOR DE APOYO</t>
  </si>
  <si>
    <t>PRESTACIÓN DE SERVICIOS PERSONALES INGENIERO EXPERTO EN SERVICIOS WEB</t>
  </si>
  <si>
    <t>PRESTACIÓN DE SERVICIOS PERSONALES PROFESIONAL PLANIFICADOR</t>
  </si>
  <si>
    <t>PRESTACIÓN DE SERVICIOS PERSONALES INGENIERO SIG</t>
  </si>
  <si>
    <t>PRESTACIÓN DE SERVICIOS PERSONALES CONSULTA Y ASESORÍA A USUARIOS</t>
  </si>
  <si>
    <t>PRESTACIÓN DE SERVICIOS PERSONALES DIAGNÓSTICO LÍMITES MUNICIPALES</t>
  </si>
  <si>
    <t>PRESTACIÓN DE SERVICIOS PERSONALES ACTUALIZACIÓN SIG ANH- CONSULTA LIMITES</t>
  </si>
  <si>
    <t>PRESTACIÓN DE SERVICIOS PERSONALES APOYO TÉCNICO DESLINDES</t>
  </si>
  <si>
    <t>PRESTACIÓN DE SERVICIOS PERSONALES ADMINISTRACIÓN DEL ARCHIVO</t>
  </si>
  <si>
    <t>PRESTACIÓN DE SERVICIOS PERSONALES NOMBRES GEOGRÁFICOS</t>
  </si>
  <si>
    <t>PRESTACIÓN DE SERVICIOS PERSONALES MAPAS TURISTICOS Y EDICIÓN CARTOGRAFÍA TEMÁTICA</t>
  </si>
  <si>
    <t>PRESTACIÓN DE SERVICIOS PERSONALES DIAGRAMADORES</t>
  </si>
  <si>
    <t>PRESTACIÓN DE SERVICIOS PERSONALES DICCIONARIO GEOGRÁFICO, COORDINADOR</t>
  </si>
  <si>
    <t xml:space="preserve">PRESTACIÓN DE SERVICIOS PERSONALES DICCIONARIO GEOGRÁFICO II, PROFESIONALES </t>
  </si>
  <si>
    <t>PRESTACIÓN DE SERVICIOS PERSONALES PROGRAMADOR BASE DE DATOS DICCIONARIO GEOGRÁFICO</t>
  </si>
  <si>
    <t xml:space="preserve">PRESTACIÓN DE SERVICIOS PERSONALES LEVANTAMIENTO INFORMACIÓN DICCIONARIO GEOGRÁFICO </t>
  </si>
  <si>
    <t>PRESTACIÓN DE SERVICIOS PERSONALES DIGITADORES DICCIONARIO GEOGRÁFICO</t>
  </si>
  <si>
    <t>PRESTACIÓN DE SERVICIOS PERSONALES COORDINADOR Y ELABORACIÓN TEMÁTICAS ATLAS DE COLOMBIA</t>
  </si>
  <si>
    <t>PRESTACIÓN DE SERVICIOS PERSONALES PROFESIONAL APOYO A COORDINACION ATLAS DE COLOMBIA</t>
  </si>
  <si>
    <t>PRESTACIÓN DE SERVICIOS PERSONALES TECNICOS ATLAS DE COLOMBIA</t>
  </si>
  <si>
    <t>PRESTACIÓN DE SERVICIOS PERSONALES DIAGRAMADOR ATLAS DE COLOMBIA</t>
  </si>
  <si>
    <t>PRESTACIÓN DE SERVICIOS PERSONALES DISEÑADOR CARÁTULA ATLAS DE COLOMBIA</t>
  </si>
  <si>
    <t>PRESTACIÓN DE SERVICIOS PERSONALES APOYO ADMINISTRATIVO ATLAS DE COLOMBIA</t>
  </si>
  <si>
    <t>PRESTACIÓN DE SERVICIOS PERSONALES SUPERVISION GESTION DE INFORMACION</t>
  </si>
  <si>
    <t>PRESTACIÓN DE SERVICIOS PERSONALES OPERADOR DE COPIA</t>
  </si>
  <si>
    <t>PRESTACIÓN DE SERVICIOS PERSONALES SUPERVISION DE IT</t>
  </si>
  <si>
    <t>PRESTACIÓN DE SERVICIOS PERSONALES TECNICO DE SOPORTE</t>
  </si>
  <si>
    <t>PRESTACIÓN DE SERVICIOS PERSONALES SUPERVISION DE SEGURIDAD INFORMÁTICA</t>
  </si>
  <si>
    <t>PRESTACIÓN DE SERVICIOS PERSONALES TECNICO DE REDES</t>
  </si>
  <si>
    <t>PRESTACIÓN DE SERVICIOS PERSONALES DOCUMENTADOR CENTRO DE CÓMPUTO</t>
  </si>
  <si>
    <t>PRESTACIÓN DE SERVICIOS PERSONALES SUPERVISION DE PROYECTO DE DESARROLLO</t>
  </si>
  <si>
    <t>PRESTACIÓN DE SERVICIOS PERSONALES DESARROLLADOR</t>
  </si>
  <si>
    <t>PRESTACIÓN DE SERVICIOS PERSONALES DOCUMENTADOR DE DESARROLLO</t>
  </si>
  <si>
    <t>PRESTACIÓN DE SERVICIOS PERSONALES ANALISTA - DBA</t>
  </si>
  <si>
    <t>PRESTACIÓN DE SERVICIOS PERSONALES TECNICO PARA MANTENIMIENTO E INVENTARIOS</t>
  </si>
  <si>
    <t>PRESTACIÓN DE SERVICIOS PERSONALES ASISTENTE DE PROYECTO</t>
  </si>
  <si>
    <t>PRESTACIÓN SERVICIOS PERSONALES SUPERVISOR MANTENIMIENTO</t>
  </si>
  <si>
    <t>2.39.5</t>
  </si>
  <si>
    <t>PRESTACIÓN DE SERVICIOS PERSONALES DE PILOTO PARA EL AVION TURBOCOMMANDER 690 A DE MATRICULA HK1771G</t>
  </si>
  <si>
    <t>PRESTACIÓN DE SERVICIOS PERSONALES DE PILOTO  PARA EL AVION TURBOCOMMANDER 690 A DE MATRICULA HK1771G</t>
  </si>
  <si>
    <t>1.65.7.5.1</t>
  </si>
  <si>
    <t>COMBUSTIBLE AVION TURBOCOMMANDER 690 A DE MATRICULA HK1771G</t>
  </si>
  <si>
    <t>MANTENIMIENTO AVION  TURBOCOMMANDER 690 A DE MATRICULA HK1771G</t>
  </si>
  <si>
    <t>2.39.3</t>
  </si>
  <si>
    <t xml:space="preserve">PASAJES </t>
  </si>
  <si>
    <t>2.3.4</t>
  </si>
  <si>
    <t>PUBLICACIONES</t>
  </si>
  <si>
    <t>Geografía y Cartografía</t>
  </si>
  <si>
    <t>1.52.1.10.1</t>
  </si>
  <si>
    <t>Banda velobind de 4 pines, presentación por 100 und, de 1 in, para encuadernar hasta 200 hojas.</t>
  </si>
  <si>
    <t>Bolígrafo desechable, tinta varios colores, en plástico, presentación por 1 und, con tapa.</t>
  </si>
  <si>
    <t>Bombilla para retroproyector (EHS 250W 24v) EHJ</t>
  </si>
  <si>
    <t>Bombilla para retroproyector (EYB 360W 82v)</t>
  </si>
  <si>
    <t>Bombillas para retroproyector (FHS 300W 82v)</t>
  </si>
  <si>
    <t>Borrador nata caucho blanco, tamaño mediano, por 1 und.</t>
  </si>
  <si>
    <t xml:space="preserve">1.52.1.19.29 </t>
  </si>
  <si>
    <t>Carpeta desacificada de 300gr/m2</t>
  </si>
  <si>
    <t>1.52.1.19.58</t>
  </si>
  <si>
    <t>Carpeta tipo catálogo, en cartón extra rígido forrado en plástico, para almacenar hasta 350 hojas, tamaño carta, por 1 und, forma de cierre tres aros redondos 1,5".</t>
  </si>
  <si>
    <t>Disco DVD  regravable, de 4,7 Gb, x 100</t>
  </si>
  <si>
    <t>Disco compacto regravable. De 70 Mg, 80 Minutos * Und</t>
  </si>
  <si>
    <t>Gancho tipo clip plástico</t>
  </si>
  <si>
    <t>1.52.1.45.44</t>
  </si>
  <si>
    <t>Gancho tipo grapa estándar, por 5000 und</t>
  </si>
  <si>
    <t>Gancho tipo legajador polipropileno sin corredera, por 20 juegos</t>
  </si>
  <si>
    <t>Lampara para video beam Epson Powerlite 1715C, REF. CLPLP38</t>
  </si>
  <si>
    <t>Lampara para video beam Epson Powerlite 6100i, REF. ELPLP37</t>
  </si>
  <si>
    <t>Lampara para video beam Epson Powerlite 811P, REF. V13H010L15</t>
  </si>
  <si>
    <t>Papel opalina, de 180 g/m, tamaño carta x 25 hojas</t>
  </si>
  <si>
    <t>Papel bond calcio para Plotter, 100 gm, Rollo de 36" x 30 m.</t>
  </si>
  <si>
    <t>Papel fotográfico glossy para plotter, rollo de 36" x 30 m.</t>
  </si>
  <si>
    <t>Portadiplomas</t>
  </si>
  <si>
    <t>Tapabocas para protección de polvo</t>
  </si>
  <si>
    <t>1.52.1.109</t>
  </si>
  <si>
    <t>cabezal para impresora H.P.Bussines InkJet Printer Series 2300n Ref. C4810 A negro</t>
  </si>
  <si>
    <t>cabezal para impresora H.P.Bussines InkJet Printer Series 2300n Ref. C4813 A amarillo</t>
  </si>
  <si>
    <t>cabezal para impresora H.P.Bussines InkJet Printer Series 2300n Ref. C4812 A rojo</t>
  </si>
  <si>
    <t>cabezal para impresora H.P.Bussines InkJet Printer Series 2300n Ref. C4811 A azul</t>
  </si>
  <si>
    <t>cabezal para plotter HP DESIGNJET 5500PS Ref. Cyan ligth c4954a</t>
  </si>
  <si>
    <t>cabezal para plotter HP DESIGNJET 5500PS Ref. Yellow c4953a</t>
  </si>
  <si>
    <t>cabezal para plotter HP DESIGNJET 5500PS Ref. Magenta ligth c4955a</t>
  </si>
  <si>
    <t>cabezal para plotter HP DESIGNJET 5500PS Ref. Cyan c4951a</t>
  </si>
  <si>
    <t>cabezal para plotter HP DESIGNJET 5500PS Ref. Black c4950a</t>
  </si>
  <si>
    <t>cabezal para plotter HP DESIGNJET 5500PS Ref. Magenta c4952a</t>
  </si>
  <si>
    <t>Cartucho para impresora HP 2000C ref Black 10 c4844a</t>
  </si>
  <si>
    <t>Cartucho para impresora HP 2000C ref Yellow 10 c4842a</t>
  </si>
  <si>
    <t>Cartucho para impresora HP 2000C ref Cyan 10 c4841a</t>
  </si>
  <si>
    <t>Cartucho para impresora HP 2000C ref Magenta 10 c4843a</t>
  </si>
  <si>
    <t>Cartucho para impresora H.P.Bussines InkJet Printer Series 2300n Ref.Yellow 11 c4838a</t>
  </si>
  <si>
    <t>Cartucho para impresora H.P.Bussines InkJet Printer Series 2300n Ref. Cyan 11 c4836a</t>
  </si>
  <si>
    <t>Cartucho para impresora H.P.Bussines InkJet Printer Series 2300n Ref. Magenta 11 c4837a</t>
  </si>
  <si>
    <t>Toner  HP LASER JET 4, 4M, 4 PLUS, 4M PLUS Y 5, 5M.REF. 92298A</t>
  </si>
  <si>
    <t>Toner para fotocopiadora multifuncional Sharp AR5220 Ref. AR 016T</t>
  </si>
  <si>
    <t>Toner de impresora Lexmark T420, Ref. 12A7415</t>
  </si>
  <si>
    <t>Tonner para ploter HP Desingjet 5500PS Ref. Yellow c4933a</t>
  </si>
  <si>
    <t>Tonner para ploter HP Desingjet 5500PS Ref. Cyan ligth c934a</t>
  </si>
  <si>
    <t>Tonner para ploter HP Desingjet 5500PS Ref. Magenta ligth c93a</t>
  </si>
  <si>
    <t>Tonner para ploter HP Desingjet 5500PS Ref. Cyan c4931a</t>
  </si>
  <si>
    <t>Tonner para ploter HP Desingjet 5500PS Ref. Black c4930a</t>
  </si>
  <si>
    <t>Toner para ploter HP Desingjet 5500PS Ref. Magenta c4932a</t>
  </si>
  <si>
    <t>Toner para Impresora Lexmark T644, Ref. 64418XL</t>
  </si>
  <si>
    <t>Toner para Impresora Lexmark T644, Ref. 64018HL</t>
  </si>
  <si>
    <t>Toner para impresora HP LASER JET 4250dtn, Ref. Q5942A</t>
  </si>
  <si>
    <t>Toner para impresora HP LASERJET  9050n, Ref Q8543X</t>
  </si>
  <si>
    <t>Toner para impresora HP LASER JET 5550dn Ref BLACK C9730A</t>
  </si>
  <si>
    <t>Toner para impresora HP LASER JET 5550dn Ref CYAN C9731A</t>
  </si>
  <si>
    <t>Toner para impresora HP LASER JET 5550dn Ref YELLOW C9732A</t>
  </si>
  <si>
    <t>Toner para impresora HP LASER JET 5550dn Ref MAGENTA C9733A</t>
  </si>
  <si>
    <t>Toner para impresora Dell 1815</t>
  </si>
  <si>
    <t>Toner para impresora Dell 5110 Ref. Yellow jd750</t>
  </si>
  <si>
    <t>Toner para impresora Dell 5110 Ref. Magenta kd557</t>
  </si>
  <si>
    <t>Toner para impresora Dell 5110 Ref. Cyan gd900</t>
  </si>
  <si>
    <t>Toner para impresora Dell 5110 Ref. Black gd898</t>
  </si>
  <si>
    <t>Toner para fotocopiadora Kyosera KM 4035 MITA Ref KM4035</t>
  </si>
  <si>
    <t>Alquiler equipos de computo</t>
  </si>
  <si>
    <t>Video Beam</t>
  </si>
  <si>
    <t>Software</t>
  </si>
  <si>
    <t>Baterias para Dell 6 y 9</t>
  </si>
  <si>
    <t>Servidores</t>
  </si>
  <si>
    <t>Red eléctrica regulada y lógica de comunicaciones</t>
  </si>
  <si>
    <t>Correspondencia</t>
  </si>
  <si>
    <t>Pasajes Aéreos</t>
  </si>
  <si>
    <t>Publicaciones</t>
  </si>
  <si>
    <t>Especialista Coordinador con mayor experiencia</t>
  </si>
  <si>
    <t>Especialista Coordinador</t>
  </si>
  <si>
    <t>Profesional Especializado</t>
  </si>
  <si>
    <t>Profesional Universitario</t>
  </si>
  <si>
    <t>2.1.1</t>
  </si>
  <si>
    <t>Técnico Operativo</t>
  </si>
  <si>
    <t>Técnico asistencial</t>
  </si>
  <si>
    <t>CIAF</t>
  </si>
  <si>
    <t>1.43.9</t>
  </si>
  <si>
    <t>Tapones de caucho No. 7 bolsa x 50</t>
  </si>
  <si>
    <t>Tapones de caucho No. 8 bolsa x 50</t>
  </si>
  <si>
    <t>1.43.9.26</t>
  </si>
  <si>
    <t>Papel de filtro cualitativo, de 15 cm de diámetro, presentación por caja, de 100 unidades.</t>
  </si>
  <si>
    <t>1.43.9.26.1</t>
  </si>
  <si>
    <t>Papel de filtro cualitativo de 11cm de diámetro presentación por caja, de 100 unidades.</t>
  </si>
  <si>
    <t>1.43.9.26.2</t>
  </si>
  <si>
    <t>Papel de filtro cualitativo, de 12.5 cm de diámetro, presentación por caja, de 100 unidades.</t>
  </si>
  <si>
    <t>1.43.9.26.5</t>
  </si>
  <si>
    <t>Papel de filtro cualitativo, de 9 cm de diámetro, presentación por caja, de 100 unidades.</t>
  </si>
  <si>
    <t>1.43.9.33</t>
  </si>
  <si>
    <t>Tubos de ensayo en vidrio de 25 x 150 mm caja x 50</t>
  </si>
  <si>
    <t>1.43.9.6.29</t>
  </si>
  <si>
    <t>Beaker o vaso precipitado en vidrio refractáreo, con capacidad 100 ml</t>
  </si>
  <si>
    <t xml:space="preserve">Celdas colorímetro para spectronic 20 x caja de 12 unidades - Ref 331775 de 10 mm x 88mm en vidrio </t>
  </si>
  <si>
    <t>Frasco en vidrio de 11 cms de alto y 4,6 cms de díametro (Según muestra)</t>
  </si>
  <si>
    <t>1.43.9.18.88</t>
  </si>
  <si>
    <t>Erlenmeyer de 250 ml con tubuladura lateral</t>
  </si>
  <si>
    <t>1.43.9.28.20</t>
  </si>
  <si>
    <t xml:space="preserve">Probeta tipo A en vidrio de 1000 ml </t>
  </si>
  <si>
    <t>Frascos en vidrio  de 13 de alto y  6,5 cms de díametro ( según muestra)</t>
  </si>
  <si>
    <t>Beaker o vaso precipitado en vidrio refractáreo, con capacidad 50 ml</t>
  </si>
  <si>
    <t xml:space="preserve">Cajas plegadizas impresas a una tinta, troqueladas y pegadas sobre cartulina P.V. De 300 gms cuerpo principal de 7.5 x 7.5 cms según muestra    </t>
  </si>
  <si>
    <t>Disco diamantado 228.6 mm x 22m2 mm x 2,4 mm</t>
  </si>
  <si>
    <t>Tamiz No. 270 8 cm de diámetro y 4.5 cm de altura</t>
  </si>
  <si>
    <t>Tamiz No. 60 8 cm. de diámetro y 4.5 cm. de altura</t>
  </si>
  <si>
    <t>1.43.9.11</t>
  </si>
  <si>
    <t>Beaker o vaso precipitado en vidrio refractáreo, con capacidad entre (151-250) mL, sin manija.</t>
  </si>
  <si>
    <t>1.43.9.6.31</t>
  </si>
  <si>
    <t>Beaker o vaso precipitado en vidrio refractario, con capacidad de 1000 mL, de forma alta sin manija.</t>
  </si>
  <si>
    <t>1.43.9.59.6</t>
  </si>
  <si>
    <t>Frascos graduados tapa azul para medios de cultivo, 250 mL, por unidad</t>
  </si>
  <si>
    <t>Pera de caucho (bulbos gotero) para pipeta Pasteur, 1mL, por unidad</t>
  </si>
  <si>
    <t>TPP PVC biomass cell counter (contador celular para biomasa), por unidad</t>
  </si>
  <si>
    <t>Láminas cubreobjeto en vidrio, tamaño  22 x 22 mm, caja por 100 unidades</t>
  </si>
  <si>
    <t>Caja para puntas (tip-box) de 1 mL (punta azules), con tapa, en plástico autoclavable, por unidad</t>
  </si>
  <si>
    <t>1.42.13</t>
  </si>
  <si>
    <t>Jarra anaeróbica de policarbonato 2.5 L, unidad</t>
  </si>
  <si>
    <t xml:space="preserve">Norma ICONTEC 3529-2 Determinación de la incertidumbre en la medición. </t>
  </si>
  <si>
    <t>GTC 51. Guía para la expresión de incertidumbre en las mediciones</t>
  </si>
  <si>
    <t>GTC 131. Exactitud (veracidad y precisión) de los métodos y de los resultados de mediciones</t>
  </si>
  <si>
    <t>1.44.5</t>
  </si>
  <si>
    <t>bombillos tungsteno 6V 10W para microscopio</t>
  </si>
  <si>
    <t>bombillos 6V 15W bayoneta 2 contactos para microscopio</t>
  </si>
  <si>
    <t>bombillos halógenos 6V y 20W para  microscopio</t>
  </si>
  <si>
    <t>Libro Standard Methods for the Exam of Water and Wastewater. 2005. APHA</t>
  </si>
  <si>
    <t>Libro Methods of soil analysis. American Society of Agronomy.  Tomos 1 a 5.</t>
  </si>
  <si>
    <t>Tamiz mediano de 6,30 mm de malla</t>
  </si>
  <si>
    <t>Tamiz mediano de 4,00 mm de malla</t>
  </si>
  <si>
    <t>Tamiz mediano de 2,00 mm de malla</t>
  </si>
  <si>
    <t>Tamiz mediano de 1,00 mm de malla</t>
  </si>
  <si>
    <t>Tamiz mediano de 0,43 mm de malla</t>
  </si>
  <si>
    <t>Tamiz fondo</t>
  </si>
  <si>
    <t>Tamiz grande de 2 pulgadas</t>
  </si>
  <si>
    <t>Tamiz grande de 1 1/2 pulgadas</t>
  </si>
  <si>
    <t>Tamiz grande de 1 pulgadas</t>
  </si>
  <si>
    <t>Tamiz grande de 3/4 pulgadas</t>
  </si>
  <si>
    <t>Tamiz grande de 1/2 pulgadas</t>
  </si>
  <si>
    <t>Tamiz grande de 3/8 pulgadas</t>
  </si>
  <si>
    <t>Tamiz grande de 4,75 mm de malla</t>
  </si>
  <si>
    <t>Tamiz grande de 2,00 mm de malla</t>
  </si>
  <si>
    <t>Tamiz grande de 0,60 mm de malla</t>
  </si>
  <si>
    <t>Tamiz grande de 0,425 mm de malla</t>
  </si>
  <si>
    <t>Tamiz grande de 0,150 mm de malla</t>
  </si>
  <si>
    <t>Tamiz grande de 0,074 mm de malla</t>
  </si>
  <si>
    <t>Tamiz grande fondo</t>
  </si>
  <si>
    <t>1.43.9.27</t>
  </si>
  <si>
    <t>Pipetas Lowi de 25  ml</t>
  </si>
  <si>
    <t>1.43.9.18</t>
  </si>
  <si>
    <t>Frascos en prolipropileno transparentede 500 mm</t>
  </si>
  <si>
    <t>L-Cisteína (HCl) grado analítico, por 100g</t>
  </si>
  <si>
    <t>1.45.1.665.1</t>
  </si>
  <si>
    <t>Nitrato de calcio Ca(NO3)2, tetrahidratado, grado analítico, por kilo</t>
  </si>
  <si>
    <t>Galón de jabon líquido antimicrobiano, por unidad</t>
  </si>
  <si>
    <t>1.45.1.214.3</t>
  </si>
  <si>
    <t>Galón de hipoclorito de sodio desinfectante, grado comercial, por unidad</t>
  </si>
  <si>
    <t>Aceite mineral grado comercial,  por  galón</t>
  </si>
  <si>
    <t xml:space="preserve">Buffer pH 4.0 con indicador x 1 litro </t>
  </si>
  <si>
    <t>Buffer pH 7.0 con indicador x 1litro</t>
  </si>
  <si>
    <t>Sulfato ferrroso amonico 1 Kg</t>
  </si>
  <si>
    <t>Sulfato de Bario X Kilo</t>
  </si>
  <si>
    <t>Dicromato de potasio X 1 Kg</t>
  </si>
  <si>
    <t>Cloruro de Bario X 1Kg</t>
  </si>
  <si>
    <t>Cloruro Stacnoso X 500g</t>
  </si>
  <si>
    <t>Fenolftaleina X 125g</t>
  </si>
  <si>
    <t>Cresol rojo X 5 g</t>
  </si>
  <si>
    <t>Bromocresol purpura X 5 g</t>
  </si>
  <si>
    <t>1.45.1.10.2</t>
  </si>
  <si>
    <t>Acido acético glacial 100% para análisis, por 2.5 L</t>
  </si>
  <si>
    <t>1.45.1.173</t>
  </si>
  <si>
    <t>Formaldehido técnico</t>
  </si>
  <si>
    <t>1.45.1.183.4</t>
  </si>
  <si>
    <t>Potasio cloruro para análisis, por 1000 g.</t>
  </si>
  <si>
    <t>1.45.1.61.2</t>
  </si>
  <si>
    <t>Amonio acetato para análisis, por 1000 g.</t>
  </si>
  <si>
    <t>Azometina-H monosodica hidratadado c17h12NNa O8S2 x H2O peso molecular 445,4 Gr/Mol</t>
  </si>
  <si>
    <t>Lantano lll Oxido purisimo</t>
  </si>
  <si>
    <t>1.45.1.49.9</t>
  </si>
  <si>
    <t>Alcohol puro de 96 grados x litro</t>
  </si>
  <si>
    <t>Carburo de silicio Ref. 1000 2.5K</t>
  </si>
  <si>
    <t>Carburo de silicio Ref. 240 2.5K</t>
  </si>
  <si>
    <t>Carburo de silicio Ref. 600 2.5K</t>
  </si>
  <si>
    <t>Endurecedor ref.  E-2873 X 0,5 galón</t>
  </si>
  <si>
    <t>Dititonito de Sodio reactivo analitico por kilo</t>
  </si>
  <si>
    <t>1.45.1.203.2</t>
  </si>
  <si>
    <t>Bicarbonato de sodio por kilo</t>
  </si>
  <si>
    <t>Citrato de sodio reactivo analitico por kilo</t>
  </si>
  <si>
    <t>Hexametafosfato de sodio reactivo analitico por kilo</t>
  </si>
  <si>
    <t>1.45.1.206.1</t>
  </si>
  <si>
    <t>Carbonato de Sodio por kilo</t>
  </si>
  <si>
    <t>1.45.1.500.3</t>
  </si>
  <si>
    <t>Mercurio liquido x 250 g</t>
  </si>
  <si>
    <t>1.42.8</t>
  </si>
  <si>
    <t>Monogafas de seguridad con protección lateral envolvente, de moldura universal,  para trabajo en laboratorio, con protección U.V.</t>
  </si>
  <si>
    <t>Guantes de  látex natural para cirugía, con ribete, caja por 100, una caja en talla medium y otra en large</t>
  </si>
  <si>
    <t>1.56.2.11.4</t>
  </si>
  <si>
    <t xml:space="preserve">Guantes en nitrilo verde, largo 13, dolphin 13, con recubrimiento interno, calibre 6,  texturado en palmas y dedos, grupo por 25 pares, talla S (3 grupos), M(3 grupos y L(1 grupo) </t>
  </si>
  <si>
    <t xml:space="preserve">Guantes en nitrilo verde, calibre 6, largo 16, con recubrimiento interno, texturado en palmas y dedos, grupo por 25 pares, talla 7 (1 grupo), talla 8 (1 grupo) </t>
  </si>
  <si>
    <t>Máscara para polvo (partículas), con válvula, desechables, por unidad</t>
  </si>
  <si>
    <t>Pares de tapa oidos en silicona, con cordón, en bolsa</t>
  </si>
  <si>
    <t>Máscara visor de protección facial completa. Protección U.V.</t>
  </si>
  <si>
    <t>Delantales de caucho, con peto, de largo hasta rodilla, calibre 18, por unidad</t>
  </si>
  <si>
    <t>Blusas para laboratorio 4/4 en dril súper naval azul con tres bolsillos, dos  laterales y uno en la parte superior izquierda, con logotipo del IGAC , tallas 40 a 44</t>
  </si>
  <si>
    <t>1.60.2.1.1</t>
  </si>
  <si>
    <t>Blusas para laboratorio 4/4 en dril súper naval blanco con tres bolsillos, dos  laterales y uno en la parte superior izquierda, con logotipo del IGAC y la leyenda Laboratorio Nacional de Suelos,  tallas 38 a 44</t>
  </si>
  <si>
    <t>1.45.3</t>
  </si>
  <si>
    <t>Aire sintetico seco mtr3 grado: cero THC: 1 ppm, contenido 6.50</t>
  </si>
  <si>
    <t>Helio ultra AP grado5, mtr3 grado:5 pureza: 99.999% contenido 6.00</t>
  </si>
  <si>
    <t>Oxido Nitroso Kilogramo grado 2.6 AA pureza: 99.6% contenido 30.00</t>
  </si>
  <si>
    <t>Oxigeno superseco, mtr3 grado: 2.6 pureza: 99.6% contenido 6.50</t>
  </si>
  <si>
    <t>1.45.3.1</t>
  </si>
  <si>
    <t>Acetileno de absorción atómica grado Kgr grado 2:6 pureza: 99.6 contenido 6.00</t>
  </si>
  <si>
    <t>1.35.5</t>
  </si>
  <si>
    <t>100 metros de lámina de aluminio 0,5" para barra de contención en estantes</t>
  </si>
  <si>
    <t>Libro Handbook of reference methods for plant analysis (Yash Kaira). CRC</t>
  </si>
  <si>
    <t>2.8.1</t>
  </si>
  <si>
    <t xml:space="preserve">Sistema de ingreso por tarjeta de aproximación </t>
  </si>
  <si>
    <t>2.36.10</t>
  </si>
  <si>
    <t>Acreditación del Laboratorio ISO 17025</t>
  </si>
  <si>
    <t>2.31.10</t>
  </si>
  <si>
    <t>Contratación de servicios para auditoria interna en ISO 17025</t>
  </si>
  <si>
    <t>1.44.3.1</t>
  </si>
  <si>
    <t>Pantalla LCD 42"</t>
  </si>
  <si>
    <t>Computadores personales D.D 250 Gb</t>
  </si>
  <si>
    <t>Computadores portatiles D.D. 160 Gb</t>
  </si>
  <si>
    <t>Disco duro portatil de 160 Gb</t>
  </si>
  <si>
    <t xml:space="preserve">Antena GPS Bluetooth </t>
  </si>
  <si>
    <t>Estación de trabajo, 3.6 Ghz, Memoria hasta 2 GB, Disco Duro hasta 240 GB, Monitor Hasta 21", plano</t>
  </si>
  <si>
    <t>Unidad lectora y quemadora DVD</t>
  </si>
  <si>
    <t>Disco compacto gravable CDR, por 1 und.</t>
  </si>
  <si>
    <t>Disco compacto gravable, DVD, por 1 und.</t>
  </si>
  <si>
    <t>Toner para impresora SHARP multifuncional ref. AR5220</t>
  </si>
  <si>
    <t xml:space="preserve"> CABEZAL PLOTTER H.P.  800PS REF. C4844A NEGRO</t>
  </si>
  <si>
    <t xml:space="preserve"> CABEZAL PLOTTER H.P.  800PS REF. C4911A CYAN</t>
  </si>
  <si>
    <t xml:space="preserve"> CABEZAL PLOTTER H.P.  800PS REF. C4912A MAGENTA</t>
  </si>
  <si>
    <t xml:space="preserve"> CABEZAL PLOTTER H.P.  800PS REF. C4913A AMARILLO</t>
  </si>
  <si>
    <t>Cartucho de impresión de alto rendimiento Lexmark T630dn, ref. 12A7362 o 12A7360</t>
  </si>
  <si>
    <t>Cartucho de impresión de alto rendimiento Lexmark T644</t>
  </si>
  <si>
    <t>Cartucho para impresora HP 98A REF. 92298</t>
  </si>
  <si>
    <t>Cartucho para impresora DeskJet y DeskJet Writer 600, 660C y 680C, ref 51629A</t>
  </si>
  <si>
    <t>Cartucho para impresora DeskJet y DeskJet Writer 600, 660C y 680C, ref 51649A</t>
  </si>
  <si>
    <t>Cartucho para impresora HP Laser Jet DeskJet 5440 cartucho color 93- Negro, ref 51629A</t>
  </si>
  <si>
    <t>Cartucho para plotter HP 800PS tinta REF.C4844 negra, 69 ml</t>
  </si>
  <si>
    <t>Cartucho para plotter HP 800PS tinta REF.C4911A cyan, 69 ml</t>
  </si>
  <si>
    <t>Cartucho para plotter HP 800PS tinta REF.C4912A magenta, 69 ml</t>
  </si>
  <si>
    <t>Cartucho para plotter HP 800PS tinta REF.C4913A amarillo, 69 ml</t>
  </si>
  <si>
    <t>1.52.1.76.40</t>
  </si>
  <si>
    <t>Cartucho para plotter HP LaserJet 9050n ref. C8543X</t>
  </si>
  <si>
    <t>Lápiz de cera, colores rojo y azul</t>
  </si>
  <si>
    <t>Lápiz de color prismacolor ref. 902</t>
  </si>
  <si>
    <t>Lápiz de color prismacolor ref. 903</t>
  </si>
  <si>
    <t>Lápiz de color prismacolor ref. 914</t>
  </si>
  <si>
    <t>Lápiz de color prismacolor ref. 913</t>
  </si>
  <si>
    <t>Lápiz de color prismacolor ref. 915</t>
  </si>
  <si>
    <t>Lápiz de color prismacolor ref. 918</t>
  </si>
  <si>
    <t>Lápiz de color prismacolor ref. 919</t>
  </si>
  <si>
    <t>Lápiz de color prismacolor ref. 926</t>
  </si>
  <si>
    <t>Lápiz de color prismacolor ref. 927</t>
  </si>
  <si>
    <t>Lápiz de color prismacolor ref. 933</t>
  </si>
  <si>
    <t>Lápiz de color prismacolor ref. 935</t>
  </si>
  <si>
    <t>Lápiz de color prismacolor ref. 938</t>
  </si>
  <si>
    <t>Lápiz de color prismacolor ref. 943</t>
  </si>
  <si>
    <t>Lápiz de color prismacolor ref. 944</t>
  </si>
  <si>
    <t>Lápiz de color prismacolor ref. 950</t>
  </si>
  <si>
    <t>Lápiz de color prismacolor ref. 966</t>
  </si>
  <si>
    <t>Lápiz de color prismacolor ref. 964</t>
  </si>
  <si>
    <t>Lápiz de color prismacolor ref. 968</t>
  </si>
  <si>
    <t>Lápiz de color prismacolor ref. 976</t>
  </si>
  <si>
    <t>Lápiz de color prismacolor ref. 967</t>
  </si>
  <si>
    <t>Lápiz de color prismacolor ref. 979</t>
  </si>
  <si>
    <t>Lápiz de color prismacolor ref. 984</t>
  </si>
  <si>
    <t>Lápiz de color prismacolor ref. 980</t>
  </si>
  <si>
    <t>1.52.1.38.3</t>
  </si>
  <si>
    <t>Lápiz para dibujo, fabricado en madera, de forma hexagonal de color rojo</t>
  </si>
  <si>
    <t>1.52.1.40</t>
  </si>
  <si>
    <t>Marcador permanente punta fina  negro y azul</t>
  </si>
  <si>
    <t>Marcador de alcohol punta fina para acetato, negro y rojo caja * 6</t>
  </si>
  <si>
    <t>Marcador seco para pizarra blanca, desechable, contenido de tinta mayor a 2,5 y menor o igual a 5 g, de punta redonda acrílica, para hacer lineas de aprox. 0,4 mm, por 1 und.</t>
  </si>
  <si>
    <t>1.52.1.41.1001</t>
  </si>
  <si>
    <t>Marcador permanente, desechable, contenido de tinta mayor a 2,5 y menor o igual a 5 g , de punta biselada poliéster, para hacer lineas de aprox. 1 - 2,5 mm , por 6 und.</t>
  </si>
  <si>
    <t>Papel bond de 100 g para plotter, rollo de 42"x20 m</t>
  </si>
  <si>
    <t>Papel bond de 90 g para plotter, rollo de 36"x20 m</t>
  </si>
  <si>
    <t>Papel calcio de 90 g para plotter, rollo de 36"x20 m</t>
  </si>
  <si>
    <t>Papel fotográfico glossy para plotter, rollo de 36"x30 m</t>
  </si>
  <si>
    <t>Papel poliester doble mate 100 micrones para plotter, rollo de 36"x20 m</t>
  </si>
  <si>
    <t>Papel vegetal (mantequilla) de 90 gr, rollo de 36"x20 m</t>
  </si>
  <si>
    <t>1.52.1.81.7</t>
  </si>
  <si>
    <t>Rollo de papel para usos varios, en papel kraft, sin impresión, de 60,96 cm de ancho y 12 kg de peso, por 1 und.</t>
  </si>
  <si>
    <t>Sobre bolsa, en  papel manila de 90 g/m2, de tamaño 22.5x29.0cm, timbrado, sin burbuja plástica de amortiguación, presentación exterior sin ventanilla, de tipo solapa universal y engomada.</t>
  </si>
  <si>
    <t>1.52.3.8.1626</t>
  </si>
  <si>
    <t>Sobre bolsa, en  papel manila de 90 g/m2, de tamaño 25.0x31.0cm,  sin burbuja plástica de amortiguación, presentación exterior sin ventanilla, de tipo solapa universal y engomada.</t>
  </si>
  <si>
    <t>Bayetilla  roja y blanca, cada una por metros</t>
  </si>
  <si>
    <t>Liquido para limpieza de computadores, en aerosol</t>
  </si>
  <si>
    <t>Software para validación de técnicas analíticas</t>
  </si>
  <si>
    <t>Alquiler de equipos de computo PC DIAGRAMACIÓN - PROYECTO FUSA</t>
  </si>
  <si>
    <t>2.16.3</t>
  </si>
  <si>
    <t>Especialista en SIG</t>
  </si>
  <si>
    <t>Profesionales - SINS</t>
  </si>
  <si>
    <t>Alquiler equipos de cómputo PC/Estaciones de trabajo QUINDIO - CONFLICTOS - DIAGRAMACIÓN - AHT -FUSA</t>
  </si>
  <si>
    <t>Mantenimiento preventivo y correctivo de los equipos de Laboratorio</t>
  </si>
  <si>
    <t>2.11.7</t>
  </si>
  <si>
    <t>Lavado y aseo de materiales para ejecución de análisis de muestras de suelos</t>
  </si>
  <si>
    <t>Ejecución de análisis físicos</t>
  </si>
  <si>
    <t>Preparación de muestras de suelos</t>
  </si>
  <si>
    <t>2.2.1</t>
  </si>
  <si>
    <t>Análisis e investigaciones en mineralogía, física y química de suelos</t>
  </si>
  <si>
    <t>Ejecución de análisis biológicos</t>
  </si>
  <si>
    <t>Ejecución de análisis químicos</t>
  </si>
  <si>
    <t>Auxiliar Administrativo Laboratorio</t>
  </si>
  <si>
    <t>Profesional en Administración, contratación, compras y acreditación</t>
  </si>
  <si>
    <t>2.31.14</t>
  </si>
  <si>
    <t>Profesional experto en validación de técnicas analíticas para acompañamiento del proceso de validación, durante 4 meses</t>
  </si>
  <si>
    <t>Profesional con conocimientos en acreditación de laboratorios 3.5 meses</t>
  </si>
  <si>
    <t>Coordinacion de proyecto y control de calidad - Proyecto Qundio</t>
  </si>
  <si>
    <t>Fotointerpretes - Proyecto Quindio</t>
  </si>
  <si>
    <t>Digitalizador - Proyecto Quindio</t>
  </si>
  <si>
    <t xml:space="preserve">Control de Calidad –  Áreas Homogéneas de Tierra – </t>
  </si>
  <si>
    <t xml:space="preserve">Edafologos para Revisión y Elaboración de Áreas Homogéneas de Tierra – AHT </t>
  </si>
  <si>
    <t xml:space="preserve">Transferencistas – Áreas Homogéneas de Tierra </t>
  </si>
  <si>
    <t xml:space="preserve">Auxiliar administrativo  – Áreas Homogéneas de Tierra </t>
  </si>
  <si>
    <t xml:space="preserve">Auxiliar de dibujo – Áreas Homogéneas de Tierra </t>
  </si>
  <si>
    <t>2.32.2.20</t>
  </si>
  <si>
    <t>Digitalizadores -Áreas Homogeneas de Tierras (AHT)</t>
  </si>
  <si>
    <t>Edafologos revisión vocación - Conflictos</t>
  </si>
  <si>
    <t>Agrónomo Evaluación de Tierras - Conflictos</t>
  </si>
  <si>
    <t>Asesor - Conflictos</t>
  </si>
  <si>
    <t>Especialista en SIG - Conflictos</t>
  </si>
  <si>
    <t>Digitalizadores vocación - Proyecto Conflictos</t>
  </si>
  <si>
    <t>Transferencistas vocación - Proyecto Conflictos</t>
  </si>
  <si>
    <t>Digitadores -  Proyecto Conflictos</t>
  </si>
  <si>
    <t xml:space="preserve">Auxiliar administrativo – Proyecto Conflictos </t>
  </si>
  <si>
    <t>Edafologos estudios suelos - Proyecto  Conflictos</t>
  </si>
  <si>
    <t>Geomorfología - Proyecto Conflictos</t>
  </si>
  <si>
    <t>2.35.15.15.3</t>
  </si>
  <si>
    <t>Diagramadores - Proyecto Conflictos</t>
  </si>
  <si>
    <t>Edafólogo Control de calidad - Proyecto Fusagasugá</t>
  </si>
  <si>
    <t>Edafólogos - Proyecto Fusagasugá</t>
  </si>
  <si>
    <t>Especialista en SIG - Proyecto Fusagasugá</t>
  </si>
  <si>
    <t>Digitalizador - Proyecto Fusagasugá</t>
  </si>
  <si>
    <t xml:space="preserve">Auxiliar administrativo – Proyecto Fusagasugá </t>
  </si>
  <si>
    <t>Geomorfología - Proyecto Fusagasugá</t>
  </si>
  <si>
    <t>Ing Ambiental - Proyecto Fusagasugá</t>
  </si>
  <si>
    <t>Vidrios cubreobjetos de tamaño: 24x40 mm  Ref. 40-8008-010 X paquete de 10 unidades</t>
  </si>
  <si>
    <t>Agrología</t>
  </si>
  <si>
    <t>1.36.1.7.1</t>
  </si>
  <si>
    <t>Aparato Telefonico ( sencillo)</t>
  </si>
  <si>
    <t>Banderas adhesivas de varios colores (fuertes, vivos)</t>
  </si>
  <si>
    <t>Cartuchos para impresora laser  LASERJET CP1215 REF  CB540A</t>
  </si>
  <si>
    <t>Cartuchos para impresora laser  LASERJET CP1215 REF  CB541A</t>
  </si>
  <si>
    <t>Cartuchos para impresora laser  LASERJET CP1215 REF  CB543A</t>
  </si>
  <si>
    <t>Cartuchos para impresora laser  LASERJET CP1215 REF  CB542A</t>
  </si>
  <si>
    <t>Cabezal para plotter HP 800 PS REF C4844A NEGRO</t>
  </si>
  <si>
    <t xml:space="preserve">Cabezal para plotter HP 800 PS REF C4911A CYAN </t>
  </si>
  <si>
    <t>Cabezal para plotter HP 800 PS REF C4912A MAGENTA</t>
  </si>
  <si>
    <t>Cabezal para plotter HP 800 PS REF C4913A AMARILLO</t>
  </si>
  <si>
    <t>Cabezal para plotter HP DESIGN JET 1055C, REF 4820 A</t>
  </si>
  <si>
    <t>Cabezal para plotter HP DESIGN JET 1055C, REF 4821 A</t>
  </si>
  <si>
    <t>Cabezal para plotter HP DESIGN JET 1055C, REF 4822 A</t>
  </si>
  <si>
    <t>Cabezal para plotter HP DESIGN JET 1055C, REF 4823 A</t>
  </si>
  <si>
    <t>Toner Impresora Láser Jet 2200 Ref. C4096A</t>
  </si>
  <si>
    <t>Toner HP CB540 A Negro</t>
  </si>
  <si>
    <t>Toner HP CB541 A Cyan</t>
  </si>
  <si>
    <t>Toner HP CB542 A Yellow</t>
  </si>
  <si>
    <t>1.47.6</t>
  </si>
  <si>
    <t>Toner HP CB543 A Magenta</t>
  </si>
  <si>
    <t>1.44.2</t>
  </si>
  <si>
    <t>Camaras Digitales</t>
  </si>
  <si>
    <t>Carpeta desacificada en carton de 300 gms / m2</t>
  </si>
  <si>
    <t>1.52.1.76.357</t>
  </si>
  <si>
    <t>Cartucho para impresora Lexmark referencia 12A7462</t>
  </si>
  <si>
    <t>Cinta pegante transparente de 1/2" X 40 m</t>
  </si>
  <si>
    <t>Cinta pegante transparente de 2"1/2 m</t>
  </si>
  <si>
    <t>1.47.1.4.13</t>
  </si>
  <si>
    <t>1.52.2.7.8</t>
  </si>
  <si>
    <t>Cosedora capacidad cocido  50 hojas</t>
  </si>
  <si>
    <t>Disco compacto cd gravable estuche x 10 unidades</t>
  </si>
  <si>
    <t>Disco compacto dvd gravable estuche x 10 unidades</t>
  </si>
  <si>
    <t xml:space="preserve">Disco duro de 500 GB - Externo  </t>
  </si>
  <si>
    <t>Gancho tipo clip  plástico</t>
  </si>
  <si>
    <t>Ganchos de cosedora</t>
  </si>
  <si>
    <t>1.52.1.45.63</t>
  </si>
  <si>
    <t>Ganchos tipo mariposa</t>
  </si>
  <si>
    <t>Ganchos tipo legajador en polipropileno</t>
  </si>
  <si>
    <t>Marcador de CD</t>
  </si>
  <si>
    <t>1.52.1.41.112</t>
  </si>
  <si>
    <t>Marcador seco para pizarra blanca, desechable, contenido de tinta menor o igual a 2,5 g , de punta biselada acrílica, para hacer lineas de aprox. 1 - 2,5 mm , por 1 und.</t>
  </si>
  <si>
    <t>Marcadores no borrables de colores azul y negro</t>
  </si>
  <si>
    <t>Memoria USB DE 4 GB</t>
  </si>
  <si>
    <t>1.50.2.3</t>
  </si>
  <si>
    <t>Mesas para computador</t>
  </si>
  <si>
    <t>Mesas para planos de 2,5 mts. x 1,5 mts.</t>
  </si>
  <si>
    <t>Mina para portaminas diametro de escritura de 0,05</t>
  </si>
  <si>
    <t>Papel Bond de 75 gramos para plotter rollo de 91,4 X 20  M</t>
  </si>
  <si>
    <t>Papel bond, de 75 g/m2, tamaño carta, por resma de 500 hojas.- Caja</t>
  </si>
  <si>
    <t>Papel Calcio  de 90 gramos para plotter rollo de 42 "4X 20 m.</t>
  </si>
  <si>
    <t>Papel de seguridad, formas separables tamaño carta marca agua 90 gramos sensiblizado en la masa para reacción a la aplicación de los derivados de los hipocloritos o hidrocarburos con copia en papel quimico de 56 gramos tamaño 9 1/2 x 11"con logotipo del Instituto y prenumeradas, desde el Numero que esta subdirección indique. El Instituto suministrara el negativo requerido, el cual debe ser devuelto a la entrega del papel</t>
  </si>
  <si>
    <t>Papel de seguridad, formas separables tamaño carta marca agua 90 gramos sensiblizado en la masa para reacción a la aplicación de los derivados de los hipocloritos o hidrocarburos con logotipo del Instituto, en resma de 500 hojas originales prenumeradas, desde el Numero que esta subdirección indique. El Instituto suministrara el negativo requerido, el cual debe ser devuelto a la entrega del papel</t>
  </si>
  <si>
    <t>1.52.2.22.57</t>
  </si>
  <si>
    <t>Perforadora de tamaño mayor a 10 y menor o igual a 30 cm, 2 perforaciones, capacidad de hojas a perforar mayor a 45, con trampilla para vaciar los confetis, con sistema de bloqueo .</t>
  </si>
  <si>
    <t>Portaminas con punta y clip elaborado en plástico con diámetro para mina menor o igual a 0.5 mm, zona de agarre en caucho, con borrador, sin afilaminas .</t>
  </si>
  <si>
    <t>Post-it adhesivos grandes de varios colores (fuertes, vivos)</t>
  </si>
  <si>
    <t>1.16.2.16</t>
  </si>
  <si>
    <t>Quemador de DVD Externo</t>
  </si>
  <si>
    <t>1.52.1.62.67</t>
  </si>
  <si>
    <t>Resaltador desechable, contenido de tinta mayor a 2,5 g y menor o igual a 5 g, de punta biselada, elaborada en felpa acrílica, para realizar 2 trazos , cuatro colores</t>
  </si>
  <si>
    <t>Sacaganchos</t>
  </si>
  <si>
    <t>Sillas fijas ergonómicas</t>
  </si>
  <si>
    <t>Sobre común, en  papel bond  de 75 g/m2, carta</t>
  </si>
  <si>
    <t>1.52.3.8.226</t>
  </si>
  <si>
    <t xml:space="preserve">Sobre común, en  papel bond  de 75 g/m2, oficio </t>
  </si>
  <si>
    <t>Telón Video Beam</t>
  </si>
  <si>
    <t>Toner impresora hp 9050 ref Q 8543 X</t>
  </si>
  <si>
    <t>Tonner HP Desing jet 1055 C REF 4846 A YELLOW</t>
  </si>
  <si>
    <t>Tonner HP Desing jet 1055 C REF 4847 A MAGENTA</t>
  </si>
  <si>
    <t xml:space="preserve">Tonner HP Desing jet 1055 C REF 4848 CYAN </t>
  </si>
  <si>
    <t>Tonner HP Desing jet 1055 C REF 4871 A NEGRO</t>
  </si>
  <si>
    <t>Tonner para impresora HP Laserjet Ref  8150N</t>
  </si>
  <si>
    <t>1.44.3.5.3</t>
  </si>
  <si>
    <t>Toner para fotocopiadora Minolta Ref TN311</t>
  </si>
  <si>
    <t xml:space="preserve">Toner para Fax brother ref TN-460 </t>
  </si>
  <si>
    <t>Toner para Fax brother ref TN-350</t>
  </si>
  <si>
    <t>Gerente Gestión Técnica - Plan de Depuración y SIC</t>
  </si>
  <si>
    <t>Coordinador Técnico Plan de Depuración</t>
  </si>
  <si>
    <t>Apoyo a la gestión Plan de Depuración</t>
  </si>
  <si>
    <t>Ingeniero de Gestión Técnica Plan de Depuración</t>
  </si>
  <si>
    <t>Desarrollador mantenimiento aplicativos</t>
  </si>
  <si>
    <t>Supervisor depuración</t>
  </si>
  <si>
    <t>Revisor de Calidad Depuración</t>
  </si>
  <si>
    <t>Técnico Depuración</t>
  </si>
  <si>
    <t>Digitadores base de avaluos</t>
  </si>
  <si>
    <t>Ingeniero de investigación y mantenimiento de metodologías depuración</t>
  </si>
  <si>
    <t>Técnico informático</t>
  </si>
  <si>
    <t>Documentador depuración</t>
  </si>
  <si>
    <t>Desarrollador Cobol depuración</t>
  </si>
  <si>
    <t>Ingeniero de prueba Cobol</t>
  </si>
  <si>
    <t>Desarrollador Web depuración</t>
  </si>
  <si>
    <t>Profesional seguimiento territoriales depuración</t>
  </si>
  <si>
    <t>Técnico de sistemas Cobol</t>
  </si>
  <si>
    <t>Apoyo capacitación PDA</t>
  </si>
  <si>
    <t>Analista de sistemas SIC</t>
  </si>
  <si>
    <t>Documentador SIC</t>
  </si>
  <si>
    <t>Lider de pruebas SIC</t>
  </si>
  <si>
    <t>Ingeniero de pruebas SIC</t>
  </si>
  <si>
    <t>Profesionales interventoria SIC</t>
  </si>
  <si>
    <t>Supervisor integración Cundinamarca</t>
  </si>
  <si>
    <t>Revisor de Calidad integración Cundinamarca</t>
  </si>
  <si>
    <t>Técnico de integración Cundinamarca</t>
  </si>
  <si>
    <t>SICAM integración Cundinamarca</t>
  </si>
  <si>
    <t>Abogado-Areas digitales</t>
  </si>
  <si>
    <t>Estadístico-Areas digitales</t>
  </si>
  <si>
    <t>Catastral-Areas digitales</t>
  </si>
  <si>
    <t>Portatil</t>
  </si>
  <si>
    <t>ECONOMISTA 1  Profesional, Analista Económico, Coordinación y Manejo de información</t>
  </si>
  <si>
    <t>ECONOMISTA 2 Profesional, Analista Económico, Econometrista</t>
  </si>
  <si>
    <t>ECONOMISTA 3 Profesional, Analista Económico, Data Catastro</t>
  </si>
  <si>
    <t>ECONOMISTA 4 Profesional, Auxiliar de Análisis Económico</t>
  </si>
  <si>
    <t>ESTADISTICO Profesional,  Estadistico junior</t>
  </si>
  <si>
    <t>DISEÑADOR GRÁFICO Profesional, Diseñador Gráfico</t>
  </si>
  <si>
    <t>1.47.4.8.1</t>
  </si>
  <si>
    <t>SAS ( Analitic Pro, ETS, Integration Technologies, Acces to ODBC, Enterprise Guide, Bridge for ESRI e Instalación)</t>
  </si>
  <si>
    <t>Investigación Metodologia valoracion de predios y Renovacion Urbana y Patrimonio</t>
  </si>
  <si>
    <t xml:space="preserve">Personal de Apoyo - </t>
  </si>
  <si>
    <t>PROFESIONALES  FINANCIERO Y  ADMINISTRATIVO</t>
  </si>
  <si>
    <t>TECNICO ADMINISTRATIVO ADMINISTRADOR DE EMPRESAS</t>
  </si>
  <si>
    <t>Impresora a color para trabajo pesado</t>
  </si>
  <si>
    <t>Gerente</t>
  </si>
  <si>
    <t>Coordinador Técnico ICARE</t>
  </si>
  <si>
    <t>Administrador Base de Datos</t>
  </si>
  <si>
    <t xml:space="preserve">Analista </t>
  </si>
  <si>
    <t>Supervisores de Producción</t>
  </si>
  <si>
    <t>Digitador</t>
  </si>
  <si>
    <t>Secretaria</t>
  </si>
  <si>
    <t>1.47.2.16</t>
  </si>
  <si>
    <t>CAMARA WEB</t>
  </si>
  <si>
    <t>(profesionales )Redes Neuronales</t>
  </si>
  <si>
    <t>(profesionales ) Consultor</t>
  </si>
  <si>
    <t>(profesionales ) Consultores</t>
  </si>
  <si>
    <t>(profesionales ) Zonas geoeconomicas</t>
  </si>
  <si>
    <t>(Auxiliar ) Zonas geoeconomicas y asesores</t>
  </si>
  <si>
    <t>(profesionales )Asesoria Catastral</t>
  </si>
  <si>
    <t>(profesionales ) Sistemas Gestión de calidad</t>
  </si>
  <si>
    <t xml:space="preserve">PANTALLAS LCD </t>
  </si>
  <si>
    <t>Suscripcion Revista Construdata</t>
  </si>
  <si>
    <t>2.35.20.2</t>
  </si>
  <si>
    <t>Peritos Avaluadores (control de calidad)</t>
  </si>
  <si>
    <t>Peritos Avaluadores (control de calidad - IVIUR)</t>
  </si>
  <si>
    <t>Perito Avaluador (Gerente IVP - IVIUR)</t>
  </si>
  <si>
    <t>Conferencista</t>
  </si>
  <si>
    <t>Tables PC</t>
  </si>
  <si>
    <t>Catastro</t>
  </si>
  <si>
    <t>2.28.11</t>
  </si>
  <si>
    <t xml:space="preserve">Realizar la prestación de servicios profesionales para apoyar el desarrollo de las actividades de los programas de bienestar, capacitación, salud ocupacional y riesgos profesionales, actualizar, archivar y atender público, actividades a desarrollar en la Sede Central del IGAC. </t>
  </si>
  <si>
    <t>Secretaria General</t>
  </si>
  <si>
    <t xml:space="preserve">Continuar con la implementación y desarrollo de los programas sobre clima organizacional en la Entidad que permitan: La intervención en aspectos tales como la comunicación, manejo del tiempo y trabajo en equipo. Investigación registro y reportes de accidentes de trabajo. Atención a usuarios de los temas referidos a la salud ocupacional y el bienestar de los funcionarios entre otros. </t>
  </si>
  <si>
    <t>Realizar la digitalización de la información de historia laboral de funcionario, actualizando en el sistema único de información de personal.</t>
  </si>
  <si>
    <t>Servicios de salud ocupacional</t>
  </si>
  <si>
    <t>2.18.3</t>
  </si>
  <si>
    <t>Servicios de bienestar social</t>
  </si>
  <si>
    <t>Mantenimiento de equipos de carnetización</t>
  </si>
  <si>
    <t>Contrato de correspondencia</t>
  </si>
  <si>
    <t>Contrato de pasajes aéreos</t>
  </si>
  <si>
    <t>Dotación funcionarios Sede Central y Territorial Cundinamarca</t>
  </si>
  <si>
    <t>Mantenimiento planta telefónica</t>
  </si>
  <si>
    <t>Mantenimiento ascensores</t>
  </si>
  <si>
    <t>Recarga de extintores</t>
  </si>
  <si>
    <t>Mantenimiento compresor</t>
  </si>
  <si>
    <t>Mantenimiento fotocopiadora</t>
  </si>
  <si>
    <t>2.8.14</t>
  </si>
  <si>
    <t>Corrida de la cerca</t>
  </si>
  <si>
    <t>Mantenimiento Isla de Fúquene</t>
  </si>
  <si>
    <t>Mantenimiento eléctrico edificio laboratorio de suelos</t>
  </si>
  <si>
    <t>Mantenimiento baños laboratorio de suelos y otros</t>
  </si>
  <si>
    <t>Mantenimiento octavo piso</t>
  </si>
  <si>
    <t>Compra de gasolina</t>
  </si>
  <si>
    <t>Compra de gasolina extra</t>
  </si>
  <si>
    <t>Elementos vehículos (líquido frenos, botiquines, cuchillas, filtros de aire, aceite, gasolina)</t>
  </si>
  <si>
    <t>Compra de elementos de ferretería</t>
  </si>
  <si>
    <t>Compra de sticker</t>
  </si>
  <si>
    <t>Compra de 330 galones de ACPM</t>
  </si>
  <si>
    <t>Compra de elementos de seguridad</t>
  </si>
  <si>
    <t>Compra de elementos ambientales</t>
  </si>
  <si>
    <t>3.1.1</t>
  </si>
  <si>
    <t>Compra Sede</t>
  </si>
  <si>
    <t>Vigilancia San Andrés</t>
  </si>
  <si>
    <t>Aseo y cafetería San Andrés</t>
  </si>
  <si>
    <t>Fumigación</t>
  </si>
  <si>
    <t>Mantenimiento equipos de oficina</t>
  </si>
  <si>
    <t>Fax Lanier</t>
  </si>
  <si>
    <t>Mantenimiento motobombas</t>
  </si>
  <si>
    <t xml:space="preserve">Aseo y cafetería   </t>
  </si>
  <si>
    <t>2.28.5</t>
  </si>
  <si>
    <t>Seguros</t>
  </si>
  <si>
    <t>Mantenimiento sistema de ingreso de visitantes</t>
  </si>
  <si>
    <t>Mantenimiento surtidor de gasolina</t>
  </si>
  <si>
    <t>Prestar apoyo profesional a las labores técnicas de contratación específicamente en las adecuaciones físicas y de mantenimiento de la infraestructura del IGAC</t>
  </si>
  <si>
    <t>Auxiliar que apoye las labores de apoyo a las actividades relacionadas con las actividades que desarrolla el área</t>
  </si>
  <si>
    <t>Técnico administrativo que proyecte y apoye las actividades administrativas del área</t>
  </si>
  <si>
    <t>Profesionales para analizar, mejorar y documentar los procesos  que hacen parte de la ampliación del alcance del Sistema de Gestión de Calidad del IGAC.</t>
  </si>
  <si>
    <t>Profesional para apoyar la ampliación del alcance del Sistema de Gestión de Calidad del IGAC.</t>
  </si>
  <si>
    <t>Profesional para estructuración del esquema organizacional más eficiente (consultoría)</t>
  </si>
  <si>
    <t>Profesional con conocimientos y experiencia en negocios internacionales</t>
  </si>
  <si>
    <t>Profesional para apoyar el seguimiento, control y costeo del Plan de Desarrollo</t>
  </si>
  <si>
    <t>Preauditoría y auditoría para la certificación de la ampliación del alcance del Sistema de Gestión de Calidad</t>
  </si>
  <si>
    <t>Capacitación en Gestión de Calidad: - Auditorías internas de calidad a facilitadores Territoriales; - actualización en Auditorías Internas Sede Central; -Indicadores y Mejora Contínua; - Balance Score Card (BSC); -Cursos de Sistemas de Gestión Integrados (ISO 9001:2008, ISO 14001:2004, OHSAS 18001:2007); - Responsabilidad Social Corporativa SA 8000. Estructura)</t>
  </si>
  <si>
    <t>Servicios profesionales para apoyar las diferentes actividades relacionadas con los procesos de contratación asimilado a profesional grado 13</t>
  </si>
  <si>
    <t>Suscripciones y renovaciones</t>
  </si>
  <si>
    <t>Apoyar las diferentes actividades relacionadas con los procesos de contratación asimilado a un profesional grado 7</t>
  </si>
  <si>
    <t>Labores relacionadas con la elaboración y trámite de los procesos de contratación asimilado a un técnico grado 13</t>
  </si>
  <si>
    <t>Apoyo a las actividades relacionadas con los procesos de contratación asimilado a un técnico grado 10</t>
  </si>
  <si>
    <t>Apoyo a las actividades relacionadas con los procesos de contratación asimilado a un asistencial grado 13</t>
  </si>
  <si>
    <t>Realizar actividades de depuración y consolidación de la información del levantamiento físico de inventarios asimilado a un asistencial grado 11</t>
  </si>
  <si>
    <t>Digitación, revisión de la información que corresponde al cargue del sistema hacendario en los módulos SAE y SAI asimilado a un asistencial grado 11</t>
  </si>
  <si>
    <t>Depurar y consolidar la información del levantamiento físico de inventarios y recibir, ubicar en las bodegas del Almacén General y entregar los elementos devolutivos y de consumo a las diferentes dependencias del Instituto</t>
  </si>
  <si>
    <t>Técnicos para apoyar labores de la división administrativa</t>
  </si>
  <si>
    <t>Arrendamiento oficina delegada de Quibdó</t>
  </si>
  <si>
    <t>Apoyo en las actividades diarias del área de archivo y correspondencia</t>
  </si>
  <si>
    <t>Radicación, registro y distribución de correspondencia y demás actividades del área</t>
  </si>
  <si>
    <t>Depuración de fondos acumulados del archivo central</t>
  </si>
  <si>
    <t>Clasificación, inventarios y eliminación de documentos de acuerdo con las tablas de valoración documental para la depuración de fondos acumulados y como apoyo al área de archivo y correspondencia</t>
  </si>
  <si>
    <t>Renovación Legis</t>
  </si>
  <si>
    <t>Profesional universitario con formación en derecho</t>
  </si>
  <si>
    <t>Profesional universitario con formación en Ingenieria Catastral</t>
  </si>
  <si>
    <t>Profesional universitario con formación en Ingenieria industrial</t>
  </si>
  <si>
    <t xml:space="preserve">Prestación de servicios para el área de contabilidad para colaborar en los procesos  contables del sistema hacendario  </t>
  </si>
  <si>
    <t>Prestación de servicios profesionales para depurar la información contable en el sistema hacendario y realizar el seguimiento en las cuentas del balance para garantizar saldos reales</t>
  </si>
  <si>
    <t>Prestación de servicios profesionales para garantizar que las cuentas de bancos y demás cuentas de balance asignadas de Sede Central y territoriales presenten saldos confiables, reales y actualizados.</t>
  </si>
  <si>
    <t>Prestación de servicios personales de auxiliar contable para depurar subcuentas  y apoyar los procesos de digitación de comprobantes y documentos</t>
  </si>
  <si>
    <t xml:space="preserve">Prestación de servicios para el área de tesorería apoyando los procesos de giro de cuentas del sistema hacendario, manejo de libros y elaboración de cheques  </t>
  </si>
  <si>
    <t>Prestación de servicios profesionales para el área de tesorería  revisión de cuentas para el pago acorde con los requisitos de contratación, emisión de informes,  apoyo en manejo de portafolios públicos, gestión de trámites bancarios y demás labores requeridas en el área.</t>
  </si>
  <si>
    <t>Prestación de servicios profesionales para revisión de cuentas para el pago acorde con los requisitos de contratación, emisión de informes durante los meses de enero a diciembre</t>
  </si>
  <si>
    <t xml:space="preserve">Prestación de servicios profesionales para el área de presupuesto para realizar los procesos presupuestales del sistema hacendario  </t>
  </si>
  <si>
    <t>BATAS AZUL OSCURO</t>
  </si>
  <si>
    <t>GUANTES DESECHABLES DE NITRILO</t>
  </si>
  <si>
    <t>FOTOCOPIADORA LEXMARK</t>
  </si>
  <si>
    <t>INSTITUTO GEOGRÁFICO AGUSTÍN CODAZZI</t>
  </si>
  <si>
    <t>1.21.2.8.19</t>
  </si>
  <si>
    <t>Mantenimiento aires acondicionados</t>
  </si>
  <si>
    <t>Mantenimiento ups</t>
  </si>
  <si>
    <t>Alquiler de equipos de computo</t>
  </si>
  <si>
    <t>Mantenimiento de servidores</t>
  </si>
  <si>
    <t>Mantenimiento de impresoras y plotter</t>
  </si>
  <si>
    <t>Mantenimiento software gis</t>
  </si>
  <si>
    <t>Mantenimiento software biblioteca</t>
  </si>
  <si>
    <t>Mantenimiento softwrare de base de datos oracle</t>
  </si>
  <si>
    <t>1.47.4.7.3</t>
  </si>
  <si>
    <t>Mantenimiento software antivirus</t>
  </si>
  <si>
    <t>1.36.5.5.2</t>
  </si>
  <si>
    <t>Mantenimiento de software de comunicaciones</t>
  </si>
  <si>
    <t>2.10.4</t>
  </si>
  <si>
    <t>Servicio de Internet</t>
  </si>
  <si>
    <t>Transmision de datos</t>
  </si>
  <si>
    <t>Consultoria - Sistema de Gestion de Seguridad de la Informacion</t>
  </si>
  <si>
    <t>Consultoria - Implementacion de servicios SOA</t>
  </si>
  <si>
    <t>Consultoria - adiestramiento</t>
  </si>
  <si>
    <t>Especialista en comunicaciones</t>
  </si>
  <si>
    <t>Tecnicos</t>
  </si>
  <si>
    <t>Administrador centro de computo</t>
  </si>
  <si>
    <t>2.32.5</t>
  </si>
  <si>
    <t>Desarrolladores Oracle</t>
  </si>
  <si>
    <t>Administrador de bases de datos</t>
  </si>
  <si>
    <t>Desarrolladores Java</t>
  </si>
  <si>
    <t>Especialista en Ingenieria de software</t>
  </si>
  <si>
    <t>Arquitecto de software</t>
  </si>
  <si>
    <t>Analistas</t>
  </si>
  <si>
    <t>Web master</t>
  </si>
  <si>
    <t>Especialista en seguridad informatica</t>
  </si>
  <si>
    <t>Documentador</t>
  </si>
  <si>
    <t>Informática y Telecomunicaciones</t>
  </si>
  <si>
    <t>ASEO DELEGADA DUITAMA, SOGAMOSO</t>
  </si>
  <si>
    <t>ADQUISICION DEL SERVICIOS DE ARRIENDO BIENES MUEBLES</t>
  </si>
  <si>
    <t>ARRENDABIENTO DE BIENES</t>
  </si>
  <si>
    <t>Adecuacion de polos a tierra</t>
  </si>
  <si>
    <t>Mantenimiento redes electricas y logicas</t>
  </si>
  <si>
    <t>Insumos para el mantenimiento de equipos de computo</t>
  </si>
  <si>
    <t>Mantenimiento de escaner fotogrametrico</t>
  </si>
  <si>
    <t>Mantenimiento de escaner cartografico</t>
  </si>
  <si>
    <t>Servicio de conectividad RAVEC</t>
  </si>
  <si>
    <t>Diseñador</t>
  </si>
  <si>
    <t>3.3.1</t>
  </si>
  <si>
    <t>Oficina abierta séptimo piso</t>
  </si>
  <si>
    <t>Oficina abierta control interno y control interno disciplinario</t>
  </si>
  <si>
    <t>1.42.3</t>
  </si>
  <si>
    <t>Mantenimiento Licencias Arc Gis</t>
  </si>
  <si>
    <t>Extensiones Arc Gis</t>
  </si>
  <si>
    <t>Mantenimiento Licencia Oracle</t>
  </si>
  <si>
    <t xml:space="preserve">Edafólogo. M.Sc.Especialista productividad de tierras - Proyecto metodología productividad de las tierras </t>
  </si>
  <si>
    <t xml:space="preserve">Sociólogo/Antropólogo. Especialista cultura y demografía. Proyecto metodología productividad de las tierras </t>
  </si>
  <si>
    <t xml:space="preserve">Especialista en UAF - Proyecto metodología productividad de las tierras </t>
  </si>
  <si>
    <t xml:space="preserve">Especialista en contabilidad de costos agropecuarios. Proyecto metodología productividad de las tierras </t>
  </si>
  <si>
    <t xml:space="preserve">Abogado. Especialista área ambiental y agropecuaria. Proyecto metodología productividad de las tierras </t>
  </si>
  <si>
    <t xml:space="preserve">Especialista en SIG - Proyecto metodología productividad de las tierras </t>
  </si>
  <si>
    <t xml:space="preserve">Diagramador , editor . Proyecto metodología productividad de las tierras </t>
  </si>
  <si>
    <t xml:space="preserve">Auxiliar administrativo. Proyecto metodología productividad de las tierras </t>
  </si>
  <si>
    <t>2.27.10.1.80</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</si>
  <si>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</si>
  <si>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SERVICIO DE VIGILANCIA</t>
  </si>
  <si>
    <t>Minas para Parket</t>
  </si>
  <si>
    <t>Tinta para Estilografo</t>
  </si>
  <si>
    <t>Planta Electrica</t>
  </si>
  <si>
    <t>Mantenimiento Fotocopiadora</t>
  </si>
  <si>
    <t>Módulo de archivo rodante desplazamiento manual</t>
  </si>
  <si>
    <t>Seguridad y Vigilancia</t>
  </si>
  <si>
    <t>Arrendamientos</t>
  </si>
  <si>
    <t xml:space="preserve">Vigilancia   </t>
  </si>
  <si>
    <t xml:space="preserve">Mantenimiento y repuestos de  Equipos (Fax. Fotocopiadoras, telefonos, calculadoras) </t>
  </si>
  <si>
    <t xml:space="preserve">Mantenimiento Equipos de oficina (sillas) </t>
  </si>
  <si>
    <t xml:space="preserve">Servicio de Comunicaciones (Avanteles) </t>
  </si>
  <si>
    <t>Pasajes aereos</t>
  </si>
  <si>
    <t>Servicio de Aseo y Cafeteria</t>
  </si>
  <si>
    <t>Contrato Correspondencia</t>
  </si>
  <si>
    <t>Revelador impresorqa lexmark c920</t>
  </si>
  <si>
    <t>Atender las solicitudes que realicen los clientes internos  de los productos y  servicios del Instituto que a través de la Oficina de Difusión ofrezca por la red en el portafolio de productos y servcios en forma digital.</t>
  </si>
  <si>
    <t>Profesional comercializaciòn</t>
  </si>
  <si>
    <t>1.40.2.1</t>
  </si>
  <si>
    <t>1.45.2</t>
  </si>
  <si>
    <t>1.48.1</t>
  </si>
  <si>
    <t>2.35.2</t>
  </si>
  <si>
    <t>1.48.1.11</t>
  </si>
  <si>
    <t>1.48.1.14</t>
  </si>
  <si>
    <t>2.36.2.1</t>
  </si>
  <si>
    <t>Mesas en fórmica</t>
  </si>
  <si>
    <t>Porta CPU</t>
  </si>
  <si>
    <t>Sillas ergonómicas</t>
  </si>
  <si>
    <t>Ejecución de análisis físicos proyecto fusagasuga</t>
  </si>
  <si>
    <t>Ejecución de análisis mineralógicos proyecto fusagasuga</t>
  </si>
  <si>
    <t>Ejecución de análisis químicos proyecto fusagasuga</t>
  </si>
  <si>
    <t>Edafólogos con especialidad en SIG - Áreas Homogéneas de Tierra AHT</t>
  </si>
  <si>
    <t>Técnico (pruebas de campo física) - proyecto fusagasuga</t>
  </si>
  <si>
    <t>1.57.1.1.85</t>
  </si>
  <si>
    <t>1.57.3.4.50</t>
  </si>
  <si>
    <t>1.57.1.1</t>
  </si>
  <si>
    <t>1.57.3.7.2</t>
  </si>
  <si>
    <t>1.57.2.3</t>
  </si>
  <si>
    <t>1.57.2.3.3</t>
  </si>
  <si>
    <t>1.57.2.3.10</t>
  </si>
  <si>
    <t>1.57.2.3.7</t>
  </si>
  <si>
    <t>1.30.4</t>
  </si>
  <si>
    <t>1.35.1.1.3</t>
  </si>
  <si>
    <t>1.35.1.2.3</t>
  </si>
  <si>
    <t>1.57.2.9.3</t>
  </si>
  <si>
    <t>1.57.2.9.6</t>
  </si>
  <si>
    <t>cuñetes de gris basalto</t>
  </si>
  <si>
    <t>canecas de estuco plástico</t>
  </si>
  <si>
    <t>galones de pintura caoba esmalte</t>
  </si>
  <si>
    <t>cuñetes de pintura amarillo ocre</t>
  </si>
  <si>
    <t>galones de esmalte blanco mate</t>
  </si>
  <si>
    <t>canecas de thinner de 5 galones</t>
  </si>
  <si>
    <t>brochas de 5 pulgadas</t>
  </si>
  <si>
    <t>brochas de 4 pulgadas</t>
  </si>
  <si>
    <t>brochas de 2 pulgadas</t>
  </si>
  <si>
    <t>brochas de 1 pulgada</t>
  </si>
  <si>
    <t>pliegos de lija numero 8</t>
  </si>
  <si>
    <t>galones de esmalte gris</t>
  </si>
  <si>
    <t>cuñetes de vinilo salmón</t>
  </si>
  <si>
    <t>bultos de cemento gris</t>
  </si>
  <si>
    <t>bultos de cemento blanco</t>
  </si>
  <si>
    <t>llana metálica lisa</t>
  </si>
  <si>
    <t>llana metálica dentada</t>
  </si>
  <si>
    <t>1.45.1.594</t>
  </si>
  <si>
    <t>1.42.13.24</t>
  </si>
  <si>
    <t>Abogado legislación general. Proyecto metodologías productividad de las tierras</t>
  </si>
  <si>
    <t>Fotointerpretes - Proyecto CORINE 2009</t>
  </si>
  <si>
    <t>Control de calidad - Proyecto CORINE 2009</t>
  </si>
  <si>
    <t>Integrador temático - Proyecto CORINE 2009</t>
  </si>
  <si>
    <t>Muestra certificada de suelos</t>
  </si>
  <si>
    <t>Biftalato de potasio (ftalato ácido) patrón primario 100 g</t>
  </si>
  <si>
    <t>Sulfato ferroso amónico (amonio y hierro II sulfato 6-hidrato)</t>
  </si>
  <si>
    <t>Fostato de potasio monobásico (patrón primario) ACS</t>
  </si>
  <si>
    <t>Buffer pH 10, 7 y 4</t>
  </si>
  <si>
    <t>Cepas de referencia</t>
  </si>
  <si>
    <t>Agar plate Count 500g</t>
  </si>
  <si>
    <t>Bombillos halógenos 12v - 100w para microscopio</t>
  </si>
  <si>
    <t>Auxiliar administrativo proyecto SINS</t>
  </si>
  <si>
    <t>1.47.2.15</t>
  </si>
  <si>
    <t>Prestación de servicios edición y salidas</t>
  </si>
  <si>
    <t>Sistema de visión stereo</t>
  </si>
  <si>
    <t>cursor óptico 3d</t>
  </si>
  <si>
    <t>Prestación de servicios legislación OT</t>
  </si>
  <si>
    <t>Prestación de servicios estructuración y análisis OT</t>
  </si>
  <si>
    <t>Prestación de servicios restitución chia</t>
  </si>
  <si>
    <t>Prestación de servicios restitución cali</t>
  </si>
  <si>
    <t>Prestación de servicios restitución poblados</t>
  </si>
  <si>
    <t>Prestación de servicios dtm</t>
  </si>
  <si>
    <t>ADQUISICIÓN DE FOTOCOPIADORAS</t>
  </si>
  <si>
    <t>2.32.2.1</t>
  </si>
  <si>
    <t>1.48.1.7</t>
  </si>
  <si>
    <t>1.48.2</t>
  </si>
  <si>
    <t>Impresión de mapas</t>
  </si>
  <si>
    <t>Stand para terminales de transporte</t>
  </si>
  <si>
    <t>Stand para sede central</t>
  </si>
  <si>
    <t>Puestos de trabajo biblioteca</t>
  </si>
  <si>
    <t>Comercializadores territoriales</t>
  </si>
  <si>
    <t>Comunicador social para prensa y manejo de medios</t>
  </si>
  <si>
    <t>Técncico comunicación gráfica para procesos editoriales</t>
  </si>
  <si>
    <t>Auxiliar para digitar mapas cartográficos</t>
  </si>
  <si>
    <t>Auxiliar de apoyo para comercialización</t>
  </si>
  <si>
    <t>Mantenimiento funcional CIG</t>
  </si>
  <si>
    <t>Mantenimiento fotocopiadoras Ricoh - Lanier</t>
  </si>
  <si>
    <t>Mantenimiento fotocopiadoras varias</t>
  </si>
  <si>
    <t>Prestación de servicios personales para apoyar la depuración de fondos acumulados y el proceso de correspondencia en lo referente a la radicación , recepción y entrega de documentos</t>
  </si>
  <si>
    <t>1.48.2.9.188</t>
  </si>
  <si>
    <t>1.48.2.4</t>
  </si>
  <si>
    <t>1.48.2.2</t>
  </si>
  <si>
    <t>1.48.1.14.9253</t>
  </si>
  <si>
    <t>1.48.2.7</t>
  </si>
  <si>
    <t>Superficie recta de 1.80 x 0.90 fabricada en táblex aglomerado de 30 mm enchapada en fórmica f8 con balance f6</t>
  </si>
  <si>
    <t>Superficie recta de 1.50 x 0.90 fabricada en táblex aglomerado de 30 mm enchapada en fórmica f8 con balance f6</t>
  </si>
  <si>
    <t>Superficie retorno de 0.90 x 0.60 fabricada en táblex aglomerado de 30 mm enchapada en fórmica f8 con balance f6</t>
  </si>
  <si>
    <t>Costado en cold rolled de 0.50 de ancho por 0.70 de alto y 0.07 m de espesor con niveladores y terminado</t>
  </si>
  <si>
    <t xml:space="preserve">Archivo 2*1 fabricado en lámina cold rolled calibre 20, medidas: 0.45 de frente x 0.50 de fondo x 0.70 m de alto. </t>
  </si>
  <si>
    <t>Suministro e instalación de superficie de 1.40*0.90 m, fabricada en tablex aglomerado de 30 mm enchapada en fórmica</t>
  </si>
  <si>
    <t>Suministro e instalación de dos lockers de 1.20 x 1.20 de ocho espacios de .60 x .30 fabricada en lámina cold rolled</t>
  </si>
  <si>
    <t>Silla ergonómica sin brazos, espaldar en poliuretano, asiento en carcaza exterior</t>
  </si>
  <si>
    <t>Suministro e instalación de panelería, mixta, espesor 3.5 cm con tipo</t>
  </si>
  <si>
    <t>PRESTACIÓN DE SERVICIOS SOPORTE IT II</t>
  </si>
  <si>
    <t>PRESTACIÓN DE SERVICIOS ACTUALIZACIÓN CARTOGRAFÍA</t>
  </si>
  <si>
    <t>PRESTACIÓN DE SERVICIOS INTEROPERABILIDAD O.T.</t>
  </si>
  <si>
    <t>PRESTACIÓN DE SERVICIOS PROGRAMADOR SIG ANH</t>
  </si>
  <si>
    <t>PRESTACIÓN DE SERVICIOS APOYO GESTIÓN PROFESIONAL</t>
  </si>
  <si>
    <t>PRESTACIÓN DE SERVICIOS APOYO GESTIÓN PROFESIONAL II</t>
  </si>
  <si>
    <t>1.44.3</t>
  </si>
  <si>
    <t>Cámara digital AG-HVX200 (Panasonic)</t>
  </si>
  <si>
    <t>Ingeniero de sistemas</t>
  </si>
  <si>
    <t>3.3.4.3</t>
  </si>
  <si>
    <t>Muro en ladrilllo estructural de arcilla</t>
  </si>
  <si>
    <t>3.3.21</t>
  </si>
  <si>
    <t>Obras de reparación y restauración oficina de Quibdó</t>
  </si>
  <si>
    <t>Adición al contrato 6652 - proyecto conflictos</t>
  </si>
  <si>
    <t>Edafólogos estudios suelos conflictos</t>
  </si>
  <si>
    <t>Edafólogos estudios suelos</t>
  </si>
  <si>
    <t>SERVICIOS PERSONALES DIAGRAMADOR ESTUDIOS GEOGRÁFICOS</t>
  </si>
  <si>
    <t>SERVICIOS PERSONALES PROFESIONAL MOSAICOS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</si>
</sst>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dd/mm/yy"/>
    <numFmt numFmtId="184" formatCode="0_ ;[Red]\-0\ "/>
    <numFmt numFmtId="185" formatCode="mm/dd/yyyy"/>
    <numFmt numFmtId="186" formatCode="[$$-80A]#,##0;[Red]\-[$$-80A]#,##0"/>
    <numFmt numFmtId="187" formatCode="_-* #,##0\ _€_-;\-* #,##0\ _€_-;_-* &quot;-&quot;\ _€_-;_-@_-"/>
    <numFmt numFmtId="188" formatCode="#,##0;[Red]#,##0"/>
    <numFmt numFmtId="189" formatCode="[$$-240A]\ #,##0"/>
    <numFmt numFmtId="190" formatCode="&quot;$&quot;#,##0"/>
    <numFmt numFmtId="191" formatCode="&quot;$&quot;\ #,##0"/>
    <numFmt numFmtId="192" formatCode="_-* #,##0.00\ &quot;€&quot;_-;\-* #,##0.00\ &quot;€&quot;_-;_-* &quot;-&quot;??\ &quot;€&quot;_-;_-@_-"/>
    <numFmt numFmtId="193" formatCode="_ * #,##0_ ;_ * \-#,##0_ ;_ * &quot;-&quot;??_ ;_ @_ "/>
    <numFmt numFmtId="194" formatCode="[$$-240A]\ #,##0.00;[Red][$$-240A]\ #,##0.00"/>
  </numFmts>
  <fonts count="48">
    <font>
      <sz val="10"/>
      <name val="Arial"/>
      <family val="0"/>
    </font>
    <font>
      <b/>
      <sz val="10"/>
      <name val="Arial"/>
      <family val="2"/>
    </font>
    <font>
      <b/>
      <sz val="10"/>
      <color indexed="9"/>
      <name val="Arial"/>
      <family val="2"/>
    </font>
    <font>
      <b/>
      <sz val="10"/>
      <color indexed="10"/>
      <name val="Arial"/>
      <family val="2"/>
    </font>
    <font>
      <b/>
      <sz val="9"/>
      <color indexed="8"/>
      <name val="Arial"/>
      <family val="2"/>
    </font>
    <font>
      <b/>
      <sz val="8"/>
      <name val="Tahoma"/>
      <family val="2"/>
    </font>
    <font>
      <b/>
      <u val="single"/>
      <sz val="12"/>
      <color indexed="10"/>
      <name val="Arial"/>
      <family val="2"/>
    </font>
    <font>
      <sz val="10"/>
      <color indexed="10"/>
      <name val="Arial"/>
      <family val="2"/>
    </font>
    <font>
      <b/>
      <sz val="9"/>
      <name val="Arial"/>
      <family val="2"/>
    </font>
    <font>
      <sz val="9"/>
      <name val="Arial"/>
      <family val="2"/>
    </font>
    <font>
      <sz val="10"/>
      <color indexed="9"/>
      <name val="Arial"/>
      <family val="2"/>
    </font>
    <font>
      <b/>
      <sz val="10"/>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0">
    <xf numFmtId="0" fontId="0" fillId="0" borderId="0" xfId="0" applyAlignment="1">
      <alignment/>
    </xf>
    <xf numFmtId="0" fontId="3" fillId="0" borderId="0" xfId="0" applyFont="1" applyAlignment="1">
      <alignment/>
    </xf>
    <xf numFmtId="1" fontId="0" fillId="0" borderId="0" xfId="0" applyNumberFormat="1" applyFont="1" applyAlignment="1">
      <alignment horizontal="right"/>
    </xf>
    <xf numFmtId="1" fontId="2" fillId="33" borderId="1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0" fillId="0" borderId="12" xfId="0" applyNumberFormat="1" applyFont="1" applyBorder="1" applyAlignment="1">
      <alignment horizontal="left"/>
    </xf>
    <xf numFmtId="1" fontId="1" fillId="0" borderId="12" xfId="0" applyNumberFormat="1" applyFont="1" applyBorder="1" applyAlignment="1">
      <alignment horizontal="left"/>
    </xf>
    <xf numFmtId="0" fontId="0" fillId="0" borderId="0" xfId="0" applyFont="1" applyAlignment="1">
      <alignment horizontal="right"/>
    </xf>
    <xf numFmtId="0" fontId="2" fillId="33" borderId="11" xfId="0" applyNumberFormat="1" applyFont="1" applyFill="1" applyBorder="1" applyAlignment="1">
      <alignment horizontal="center"/>
    </xf>
    <xf numFmtId="0" fontId="0" fillId="0" borderId="0" xfId="0" applyNumberFormat="1" applyFont="1" applyAlignment="1">
      <alignment horizontal="left"/>
    </xf>
    <xf numFmtId="0" fontId="1" fillId="0" borderId="0" xfId="0" applyFont="1" applyAlignment="1">
      <alignment horizontal="center"/>
    </xf>
    <xf numFmtId="49" fontId="0" fillId="34" borderId="13" xfId="0" applyNumberFormat="1" applyFill="1" applyBorder="1" applyAlignment="1">
      <alignment/>
    </xf>
    <xf numFmtId="49" fontId="0" fillId="34" borderId="11" xfId="0" applyNumberFormat="1" applyFill="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xf numFmtId="49" fontId="0" fillId="0" borderId="12" xfId="0" applyNumberFormat="1" applyBorder="1" applyAlignment="1">
      <alignment/>
    </xf>
    <xf numFmtId="49" fontId="0" fillId="0" borderId="0" xfId="0" applyNumberFormat="1" applyAlignment="1">
      <alignment/>
    </xf>
    <xf numFmtId="49" fontId="0" fillId="34" borderId="17" xfId="0" applyNumberFormat="1" applyFill="1" applyBorder="1" applyAlignment="1">
      <alignment/>
    </xf>
    <xf numFmtId="49" fontId="0" fillId="0" borderId="18" xfId="0" applyNumberFormat="1" applyBorder="1" applyAlignment="1">
      <alignment/>
    </xf>
    <xf numFmtId="49" fontId="0" fillId="0" borderId="19" xfId="0" applyNumberFormat="1" applyBorder="1" applyAlignment="1">
      <alignment/>
    </xf>
    <xf numFmtId="0" fontId="1" fillId="0" borderId="0" xfId="0" applyFont="1" applyAlignment="1">
      <alignment/>
    </xf>
    <xf numFmtId="49" fontId="6" fillId="0" borderId="0" xfId="0" applyNumberFormat="1" applyFont="1" applyAlignment="1">
      <alignment/>
    </xf>
    <xf numFmtId="49" fontId="3" fillId="0" borderId="0" xfId="0" applyNumberFormat="1" applyFont="1" applyAlignment="1">
      <alignment/>
    </xf>
    <xf numFmtId="49" fontId="7" fillId="0" borderId="0" xfId="0" applyNumberFormat="1" applyFont="1" applyAlignment="1">
      <alignment/>
    </xf>
    <xf numFmtId="49" fontId="8" fillId="0" borderId="0" xfId="0" applyNumberFormat="1" applyFont="1" applyAlignment="1">
      <alignment/>
    </xf>
    <xf numFmtId="0" fontId="0" fillId="0" borderId="0" xfId="0" applyAlignment="1">
      <alignment/>
    </xf>
    <xf numFmtId="0" fontId="1" fillId="0" borderId="20" xfId="0" applyFont="1" applyBorder="1" applyAlignment="1">
      <alignment/>
    </xf>
    <xf numFmtId="0" fontId="0" fillId="0" borderId="21" xfId="0" applyBorder="1" applyAlignment="1">
      <alignment/>
    </xf>
    <xf numFmtId="0" fontId="1" fillId="0" borderId="22"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5" xfId="0" applyFont="1" applyBorder="1" applyAlignment="1">
      <alignment/>
    </xf>
    <xf numFmtId="49" fontId="8" fillId="0" borderId="26" xfId="0" applyNumberFormat="1" applyFont="1" applyBorder="1" applyAlignment="1">
      <alignment/>
    </xf>
    <xf numFmtId="0" fontId="8" fillId="0" borderId="27" xfId="0" applyFont="1" applyBorder="1" applyAlignment="1">
      <alignment/>
    </xf>
    <xf numFmtId="0" fontId="9" fillId="0" borderId="27" xfId="0" applyFont="1" applyBorder="1" applyAlignment="1">
      <alignment/>
    </xf>
    <xf numFmtId="0" fontId="1" fillId="0" borderId="27" xfId="0" applyFont="1" applyBorder="1" applyAlignment="1">
      <alignment/>
    </xf>
    <xf numFmtId="0" fontId="0" fillId="0" borderId="27" xfId="0" applyBorder="1" applyAlignment="1">
      <alignment/>
    </xf>
    <xf numFmtId="0" fontId="0" fillId="0" borderId="28" xfId="0" applyBorder="1" applyAlignment="1">
      <alignment/>
    </xf>
    <xf numFmtId="0" fontId="9" fillId="0" borderId="0" xfId="0" applyFont="1" applyBorder="1" applyAlignment="1">
      <alignment/>
    </xf>
    <xf numFmtId="0" fontId="8"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29" xfId="0" applyBorder="1" applyAlignment="1">
      <alignment/>
    </xf>
    <xf numFmtId="0" fontId="8" fillId="0" borderId="28" xfId="0" applyFont="1" applyBorder="1" applyAlignment="1">
      <alignment/>
    </xf>
    <xf numFmtId="49" fontId="8" fillId="0" borderId="30" xfId="0" applyNumberFormat="1" applyFont="1" applyBorder="1" applyAlignment="1">
      <alignment/>
    </xf>
    <xf numFmtId="0" fontId="8" fillId="0" borderId="29" xfId="0" applyFont="1" applyBorder="1" applyAlignment="1">
      <alignment/>
    </xf>
    <xf numFmtId="0" fontId="8" fillId="0" borderId="26" xfId="0" applyFont="1" applyBorder="1" applyAlignment="1">
      <alignment/>
    </xf>
    <xf numFmtId="0" fontId="8" fillId="0" borderId="30" xfId="0" applyFont="1" applyBorder="1" applyAlignment="1">
      <alignment/>
    </xf>
    <xf numFmtId="0" fontId="0" fillId="0" borderId="0" xfId="0" applyBorder="1" applyAlignment="1">
      <alignment/>
    </xf>
    <xf numFmtId="0" fontId="0" fillId="0" borderId="29" xfId="0" applyBorder="1" applyAlignment="1">
      <alignment/>
    </xf>
    <xf numFmtId="0" fontId="8" fillId="0" borderId="26" xfId="0" applyFont="1" applyBorder="1" applyAlignment="1">
      <alignment/>
    </xf>
    <xf numFmtId="0" fontId="8" fillId="0" borderId="28" xfId="0" applyFont="1" applyBorder="1" applyAlignment="1">
      <alignment/>
    </xf>
    <xf numFmtId="0" fontId="8" fillId="0" borderId="27" xfId="0" applyFont="1" applyBorder="1" applyAlignment="1">
      <alignment/>
    </xf>
    <xf numFmtId="0" fontId="0" fillId="0" borderId="27" xfId="0" applyBorder="1" applyAlignment="1">
      <alignment/>
    </xf>
    <xf numFmtId="0" fontId="0" fillId="0" borderId="28" xfId="0" applyBorder="1" applyAlignment="1">
      <alignment/>
    </xf>
    <xf numFmtId="49" fontId="8" fillId="0" borderId="0" xfId="0" applyNumberFormat="1" applyFont="1" applyBorder="1" applyAlignment="1">
      <alignment/>
    </xf>
    <xf numFmtId="49" fontId="10" fillId="0" borderId="0" xfId="0" applyNumberFormat="1" applyFont="1" applyAlignment="1" applyProtection="1">
      <alignment horizontal="left"/>
      <protection hidden="1"/>
    </xf>
    <xf numFmtId="49" fontId="0" fillId="0" borderId="0" xfId="0" applyNumberFormat="1" applyFont="1" applyAlignment="1">
      <alignment horizontal="left"/>
    </xf>
    <xf numFmtId="49" fontId="2" fillId="33" borderId="13" xfId="0" applyNumberFormat="1" applyFont="1" applyFill="1" applyBorder="1" applyAlignment="1">
      <alignment horizontal="center" wrapText="1"/>
    </xf>
    <xf numFmtId="1" fontId="1" fillId="0" borderId="0" xfId="0" applyNumberFormat="1" applyFont="1" applyAlignment="1">
      <alignment horizontal="left"/>
    </xf>
    <xf numFmtId="0" fontId="4" fillId="0" borderId="0" xfId="0" applyFont="1" applyAlignment="1">
      <alignment horizontal="left" wrapText="1"/>
    </xf>
    <xf numFmtId="49" fontId="0" fillId="0" borderId="31" xfId="0" applyNumberFormat="1" applyBorder="1" applyAlignment="1">
      <alignment/>
    </xf>
    <xf numFmtId="49" fontId="0" fillId="0" borderId="32" xfId="0" applyNumberFormat="1" applyBorder="1" applyAlignment="1">
      <alignment/>
    </xf>
    <xf numFmtId="49" fontId="0" fillId="0" borderId="19" xfId="0" applyNumberFormat="1" applyFont="1" applyBorder="1" applyAlignment="1">
      <alignment horizontal="left"/>
    </xf>
    <xf numFmtId="1" fontId="0" fillId="0" borderId="19" xfId="0" applyNumberFormat="1" applyFont="1" applyBorder="1" applyAlignment="1">
      <alignment horizontal="right"/>
    </xf>
    <xf numFmtId="0" fontId="0" fillId="0" borderId="19" xfId="0" applyNumberFormat="1" applyFont="1" applyBorder="1" applyAlignment="1">
      <alignment horizontal="lef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0" fontId="8" fillId="0" borderId="19" xfId="0" applyNumberFormat="1" applyFont="1" applyBorder="1" applyAlignment="1">
      <alignment horizontal="left"/>
    </xf>
    <xf numFmtId="49" fontId="2" fillId="33" borderId="19" xfId="0" applyNumberFormat="1" applyFont="1" applyFill="1" applyBorder="1" applyAlignment="1">
      <alignment horizontal="center"/>
    </xf>
    <xf numFmtId="0" fontId="2" fillId="33" borderId="19" xfId="0" applyNumberFormat="1" applyFont="1" applyFill="1" applyBorder="1" applyAlignment="1">
      <alignment horizontal="center" wrapText="1"/>
    </xf>
    <xf numFmtId="0" fontId="2" fillId="33" borderId="19" xfId="0" applyNumberFormat="1" applyFont="1" applyFill="1" applyBorder="1" applyAlignment="1">
      <alignment horizontal="center"/>
    </xf>
    <xf numFmtId="0" fontId="1" fillId="35" borderId="19" xfId="0" applyNumberFormat="1" applyFont="1" applyFill="1" applyBorder="1" applyAlignment="1">
      <alignment horizontal="center" wrapText="1"/>
    </xf>
    <xf numFmtId="1" fontId="0" fillId="0" borderId="19" xfId="0" applyNumberFormat="1" applyFont="1" applyBorder="1" applyAlignment="1">
      <alignment horizontal="left"/>
    </xf>
    <xf numFmtId="0" fontId="1" fillId="0" borderId="0" xfId="0" applyNumberFormat="1" applyFont="1" applyAlignment="1">
      <alignment/>
    </xf>
    <xf numFmtId="1" fontId="0" fillId="0" borderId="0" xfId="0" applyNumberFormat="1" applyFont="1" applyAlignment="1">
      <alignment horizontal="left"/>
    </xf>
    <xf numFmtId="1" fontId="0" fillId="35" borderId="19" xfId="0" applyNumberFormat="1"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914400</xdr:colOff>
      <xdr:row>7</xdr:row>
      <xdr:rowOff>66675</xdr:rowOff>
    </xdr:to>
    <xdr:pic>
      <xdr:nvPicPr>
        <xdr:cNvPr id="1" name="Picture 1" hidden="1"/>
        <xdr:cNvPicPr preferRelativeResize="1">
          <a:picLocks noChangeAspect="1"/>
        </xdr:cNvPicPr>
      </xdr:nvPicPr>
      <xdr:blipFill>
        <a:blip r:embed="rId1"/>
        <a:stretch>
          <a:fillRect/>
        </a:stretch>
      </xdr:blipFill>
      <xdr:spPr>
        <a:xfrm>
          <a:off x="0" y="1028700"/>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2" name="Picture 2" hidden="1"/>
        <xdr:cNvPicPr preferRelativeResize="1">
          <a:picLocks noChangeAspect="1"/>
        </xdr:cNvPicPr>
      </xdr:nvPicPr>
      <xdr:blipFill>
        <a:blip r:embed="rId2"/>
        <a:stretch>
          <a:fillRect/>
        </a:stretch>
      </xdr:blipFill>
      <xdr:spPr>
        <a:xfrm>
          <a:off x="2886075" y="1028700"/>
          <a:ext cx="914400" cy="228600"/>
        </a:xfrm>
        <a:prstGeom prst="rect">
          <a:avLst/>
        </a:prstGeom>
        <a:noFill/>
        <a:ln w="9525" cmpd="sng">
          <a:noFill/>
        </a:ln>
      </xdr:spPr>
    </xdr:pic>
    <xdr:clientData/>
  </xdr:twoCellAnchor>
  <xdr:twoCellAnchor editAs="oneCell">
    <xdr:from>
      <xdr:col>1</xdr:col>
      <xdr:colOff>0</xdr:colOff>
      <xdr:row>6</xdr:row>
      <xdr:rowOff>0</xdr:rowOff>
    </xdr:from>
    <xdr:to>
      <xdr:col>1</xdr:col>
      <xdr:colOff>914400</xdr:colOff>
      <xdr:row>7</xdr:row>
      <xdr:rowOff>66675</xdr:rowOff>
    </xdr:to>
    <xdr:pic>
      <xdr:nvPicPr>
        <xdr:cNvPr id="3" name="Picture 3" hidden="1"/>
        <xdr:cNvPicPr preferRelativeResize="1">
          <a:picLocks noChangeAspect="1"/>
        </xdr:cNvPicPr>
      </xdr:nvPicPr>
      <xdr:blipFill>
        <a:blip r:embed="rId3"/>
        <a:stretch>
          <a:fillRect/>
        </a:stretch>
      </xdr:blipFill>
      <xdr:spPr>
        <a:xfrm>
          <a:off x="2886075" y="102870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Q1132"/>
  <sheetViews>
    <sheetView tabSelected="1" zoomScalePageLayoutView="0" workbookViewId="0" topLeftCell="E1">
      <pane ySplit="6" topLeftCell="A1052" activePane="bottomLeft" state="frozen"/>
      <selection pane="topLeft" activeCell="F1" sqref="F1"/>
      <selection pane="bottomLeft" activeCell="F1064" sqref="F1064"/>
    </sheetView>
  </sheetViews>
  <sheetFormatPr defaultColWidth="11.421875" defaultRowHeight="12.75"/>
  <cols>
    <col min="1" max="1" width="43.28125" style="60" customWidth="1"/>
    <col min="2" max="2" width="38.140625" style="2" customWidth="1"/>
    <col min="3" max="3" width="43.140625" style="2" customWidth="1"/>
    <col min="4" max="4" width="58.57421875" style="2" customWidth="1"/>
    <col min="5" max="5" width="36.57421875" style="2" customWidth="1"/>
    <col min="6" max="6" width="61.8515625" style="9" customWidth="1"/>
    <col min="7" max="7" width="33.8515625" style="78" bestFit="1" customWidth="1"/>
    <col min="8" max="8" width="31.00390625" style="2" customWidth="1"/>
    <col min="9" max="9" width="82.28125" style="7" customWidth="1"/>
    <col min="10" max="10" width="28.8515625" style="0" customWidth="1"/>
    <col min="11" max="11" width="16.00390625" style="0" customWidth="1"/>
  </cols>
  <sheetData>
    <row r="1" spans="1:2" ht="12.75">
      <c r="A1" s="59" t="s">
        <v>77</v>
      </c>
      <c r="B1" s="62" t="s">
        <v>68</v>
      </c>
    </row>
    <row r="2" ht="13.5" thickBot="1">
      <c r="A2" s="77" t="s">
        <v>1406</v>
      </c>
    </row>
    <row r="3" spans="1:17" ht="14.25" customHeight="1">
      <c r="A3" s="61" t="s">
        <v>2</v>
      </c>
      <c r="B3" s="3" t="s">
        <v>74</v>
      </c>
      <c r="C3" s="4" t="s">
        <v>3</v>
      </c>
      <c r="D3" s="4" t="s">
        <v>5</v>
      </c>
      <c r="E3" s="8" t="s">
        <v>0</v>
      </c>
      <c r="F3" s="4" t="s">
        <v>4</v>
      </c>
      <c r="I3" s="2"/>
      <c r="J3" s="2"/>
      <c r="K3" s="2"/>
      <c r="L3" s="2"/>
      <c r="M3" s="2"/>
      <c r="N3" s="2"/>
      <c r="O3" s="2"/>
      <c r="P3" s="2"/>
      <c r="Q3" s="2"/>
    </row>
    <row r="4" spans="1:17" ht="13.5" thickBot="1">
      <c r="A4" s="69" t="s">
        <v>1346</v>
      </c>
      <c r="B4" s="70">
        <v>8999990049</v>
      </c>
      <c r="C4" s="70" t="s">
        <v>13</v>
      </c>
      <c r="D4" s="71">
        <v>35501025</v>
      </c>
      <c r="E4" s="6">
        <v>2009</v>
      </c>
      <c r="F4" s="5">
        <v>34180330781</v>
      </c>
      <c r="I4" s="2"/>
      <c r="J4" s="2"/>
      <c r="K4" s="2"/>
      <c r="L4" s="2"/>
      <c r="M4" s="2"/>
      <c r="N4" s="2"/>
      <c r="O4" s="2"/>
      <c r="P4" s="2"/>
      <c r="Q4" s="2"/>
    </row>
    <row r="5" spans="9:17" ht="12.75">
      <c r="I5" s="2"/>
      <c r="J5" s="2"/>
      <c r="K5" s="2"/>
      <c r="L5" s="2"/>
      <c r="M5" s="2"/>
      <c r="N5" s="2"/>
      <c r="O5" s="2"/>
      <c r="P5" s="2"/>
      <c r="Q5" s="2"/>
    </row>
    <row r="6" spans="1:17" ht="14.25" customHeight="1">
      <c r="A6" s="72" t="s">
        <v>9</v>
      </c>
      <c r="B6" s="73" t="s">
        <v>78</v>
      </c>
      <c r="C6" s="74" t="s">
        <v>1</v>
      </c>
      <c r="D6" s="74" t="s">
        <v>7</v>
      </c>
      <c r="E6" s="74" t="s">
        <v>8</v>
      </c>
      <c r="F6" s="75" t="s">
        <v>6</v>
      </c>
      <c r="G6" s="79" t="s">
        <v>83</v>
      </c>
      <c r="I6" s="2"/>
      <c r="J6" s="2"/>
      <c r="K6" s="2"/>
      <c r="L6" s="2"/>
      <c r="M6" s="2"/>
      <c r="N6" s="2"/>
      <c r="O6" s="2"/>
      <c r="P6" s="2"/>
      <c r="Q6" s="2"/>
    </row>
    <row r="7" spans="1:7" ht="12.75">
      <c r="A7" s="66" t="s">
        <v>124</v>
      </c>
      <c r="B7" s="67">
        <v>3</v>
      </c>
      <c r="C7" s="67">
        <v>1</v>
      </c>
      <c r="D7" s="67">
        <v>1</v>
      </c>
      <c r="E7" s="67">
        <v>16500000</v>
      </c>
      <c r="F7" s="68" t="s">
        <v>125</v>
      </c>
      <c r="G7" s="76" t="s">
        <v>105</v>
      </c>
    </row>
    <row r="8" spans="1:7" ht="12.75">
      <c r="A8" s="66" t="s">
        <v>180</v>
      </c>
      <c r="B8" s="67">
        <v>3</v>
      </c>
      <c r="C8" s="67">
        <v>1</v>
      </c>
      <c r="D8" s="67">
        <v>1</v>
      </c>
      <c r="E8" s="67">
        <v>57749000</v>
      </c>
      <c r="F8" s="68" t="s">
        <v>1413</v>
      </c>
      <c r="G8" s="76" t="s">
        <v>105</v>
      </c>
    </row>
    <row r="9" spans="1:7" ht="12.75">
      <c r="A9" s="66" t="s">
        <v>176</v>
      </c>
      <c r="B9" s="67">
        <v>3</v>
      </c>
      <c r="C9" s="67">
        <v>1</v>
      </c>
      <c r="D9" s="67">
        <v>1</v>
      </c>
      <c r="E9" s="67">
        <v>3816000</v>
      </c>
      <c r="F9" s="68" t="s">
        <v>1414</v>
      </c>
      <c r="G9" s="76" t="s">
        <v>105</v>
      </c>
    </row>
    <row r="10" spans="1:7" ht="12.75">
      <c r="A10" s="66" t="s">
        <v>122</v>
      </c>
      <c r="B10" s="67">
        <v>3</v>
      </c>
      <c r="C10" s="67">
        <v>1</v>
      </c>
      <c r="D10" s="67">
        <v>1</v>
      </c>
      <c r="E10" s="67">
        <v>24000000</v>
      </c>
      <c r="F10" s="68" t="s">
        <v>123</v>
      </c>
      <c r="G10" s="76" t="s">
        <v>127</v>
      </c>
    </row>
    <row r="11" spans="1:7" ht="12.75">
      <c r="A11" s="66" t="s">
        <v>124</v>
      </c>
      <c r="B11" s="67">
        <v>3</v>
      </c>
      <c r="C11" s="67">
        <v>1</v>
      </c>
      <c r="D11" s="67">
        <v>1</v>
      </c>
      <c r="E11" s="67">
        <v>29561280</v>
      </c>
      <c r="F11" s="68" t="s">
        <v>125</v>
      </c>
      <c r="G11" s="76" t="s">
        <v>127</v>
      </c>
    </row>
    <row r="12" spans="1:7" ht="12.75">
      <c r="A12" s="66" t="s">
        <v>119</v>
      </c>
      <c r="B12" s="67">
        <v>3</v>
      </c>
      <c r="C12" s="67">
        <v>1</v>
      </c>
      <c r="D12" s="67">
        <v>1</v>
      </c>
      <c r="E12" s="67">
        <v>1961520</v>
      </c>
      <c r="F12" s="68" t="s">
        <v>126</v>
      </c>
      <c r="G12" s="76" t="s">
        <v>127</v>
      </c>
    </row>
    <row r="13" spans="1:7" ht="12.75">
      <c r="A13" s="66" t="s">
        <v>146</v>
      </c>
      <c r="B13" s="67">
        <v>3</v>
      </c>
      <c r="C13" s="67">
        <v>1</v>
      </c>
      <c r="D13" s="67">
        <v>1</v>
      </c>
      <c r="E13" s="67">
        <v>14536000</v>
      </c>
      <c r="F13" s="68" t="s">
        <v>147</v>
      </c>
      <c r="G13" s="76" t="s">
        <v>150</v>
      </c>
    </row>
    <row r="14" spans="1:7" ht="12.75">
      <c r="A14" s="66" t="s">
        <v>146</v>
      </c>
      <c r="B14" s="67">
        <v>3</v>
      </c>
      <c r="C14" s="67">
        <v>1</v>
      </c>
      <c r="D14" s="67">
        <v>1</v>
      </c>
      <c r="E14" s="67">
        <v>2000000</v>
      </c>
      <c r="F14" s="68" t="s">
        <v>148</v>
      </c>
      <c r="G14" s="76" t="s">
        <v>150</v>
      </c>
    </row>
    <row r="15" spans="1:7" ht="12.75">
      <c r="A15" s="66" t="s">
        <v>146</v>
      </c>
      <c r="B15" s="67">
        <v>3</v>
      </c>
      <c r="C15" s="67">
        <v>1</v>
      </c>
      <c r="D15" s="67">
        <v>1</v>
      </c>
      <c r="E15" s="67">
        <v>14678880</v>
      </c>
      <c r="F15" s="68" t="s">
        <v>149</v>
      </c>
      <c r="G15" s="76" t="s">
        <v>150</v>
      </c>
    </row>
    <row r="16" spans="1:7" ht="12.75">
      <c r="A16" s="66" t="s">
        <v>146</v>
      </c>
      <c r="B16" s="67">
        <v>3</v>
      </c>
      <c r="C16" s="67">
        <v>1</v>
      </c>
      <c r="D16" s="67">
        <v>1</v>
      </c>
      <c r="E16" s="67">
        <v>15060480</v>
      </c>
      <c r="F16" s="68" t="s">
        <v>1380</v>
      </c>
      <c r="G16" s="76" t="s">
        <v>150</v>
      </c>
    </row>
    <row r="17" spans="1:7" ht="12.75">
      <c r="A17" s="66" t="s">
        <v>1405</v>
      </c>
      <c r="B17" s="67">
        <v>3</v>
      </c>
      <c r="C17" s="67">
        <v>1</v>
      </c>
      <c r="D17" s="67">
        <v>1</v>
      </c>
      <c r="E17" s="67">
        <v>12427440</v>
      </c>
      <c r="F17" s="76" t="s">
        <v>1420</v>
      </c>
      <c r="G17" s="76" t="s">
        <v>159</v>
      </c>
    </row>
    <row r="18" spans="1:7" ht="12.75">
      <c r="A18" s="66" t="s">
        <v>169</v>
      </c>
      <c r="B18" s="67">
        <v>6</v>
      </c>
      <c r="C18" s="67">
        <v>1</v>
      </c>
      <c r="D18" s="67">
        <v>1</v>
      </c>
      <c r="E18" s="67">
        <v>12300000</v>
      </c>
      <c r="F18" s="68" t="s">
        <v>170</v>
      </c>
      <c r="G18" s="76" t="s">
        <v>175</v>
      </c>
    </row>
    <row r="19" spans="1:7" ht="12.75">
      <c r="A19" s="66" t="s">
        <v>171</v>
      </c>
      <c r="B19" s="67">
        <v>6</v>
      </c>
      <c r="C19" s="67">
        <v>1</v>
      </c>
      <c r="D19" s="67">
        <v>1</v>
      </c>
      <c r="E19" s="67">
        <v>55000000</v>
      </c>
      <c r="F19" s="68" t="s">
        <v>172</v>
      </c>
      <c r="G19" s="76" t="s">
        <v>175</v>
      </c>
    </row>
    <row r="20" spans="1:7" ht="12.75">
      <c r="A20" s="66" t="s">
        <v>177</v>
      </c>
      <c r="B20" s="67">
        <v>5</v>
      </c>
      <c r="C20" s="67">
        <v>1</v>
      </c>
      <c r="D20" s="67">
        <v>1</v>
      </c>
      <c r="E20" s="67">
        <v>7251750</v>
      </c>
      <c r="F20" s="68" t="s">
        <v>178</v>
      </c>
      <c r="G20" s="76" t="s">
        <v>191</v>
      </c>
    </row>
    <row r="21" spans="1:7" ht="12.75">
      <c r="A21" s="66" t="s">
        <v>177</v>
      </c>
      <c r="B21" s="67">
        <v>5</v>
      </c>
      <c r="C21" s="67">
        <v>1</v>
      </c>
      <c r="D21" s="67">
        <v>1</v>
      </c>
      <c r="E21" s="67">
        <f>12950250+87000</f>
        <v>13037250</v>
      </c>
      <c r="F21" s="68" t="s">
        <v>179</v>
      </c>
      <c r="G21" s="76" t="s">
        <v>191</v>
      </c>
    </row>
    <row r="22" spans="1:7" ht="12.75">
      <c r="A22" s="66" t="s">
        <v>180</v>
      </c>
      <c r="B22" s="67">
        <v>4</v>
      </c>
      <c r="C22" s="67">
        <v>1</v>
      </c>
      <c r="D22" s="67">
        <v>1</v>
      </c>
      <c r="E22" s="67">
        <v>50670500</v>
      </c>
      <c r="F22" s="68" t="s">
        <v>181</v>
      </c>
      <c r="G22" s="76" t="s">
        <v>191</v>
      </c>
    </row>
    <row r="23" spans="1:7" ht="12.75">
      <c r="A23" s="66" t="s">
        <v>180</v>
      </c>
      <c r="B23" s="67">
        <v>4</v>
      </c>
      <c r="C23" s="67">
        <v>1</v>
      </c>
      <c r="D23" s="67">
        <v>1</v>
      </c>
      <c r="E23" s="67">
        <v>50670500</v>
      </c>
      <c r="F23" s="68" t="s">
        <v>182</v>
      </c>
      <c r="G23" s="76" t="s">
        <v>191</v>
      </c>
    </row>
    <row r="24" spans="1:7" ht="12.75">
      <c r="A24" s="66" t="s">
        <v>280</v>
      </c>
      <c r="B24" s="67">
        <v>3</v>
      </c>
      <c r="C24" s="67">
        <v>12</v>
      </c>
      <c r="D24" s="67">
        <v>12</v>
      </c>
      <c r="E24" s="67">
        <v>13395000</v>
      </c>
      <c r="F24" s="68" t="s">
        <v>197</v>
      </c>
      <c r="G24" s="76" t="s">
        <v>200</v>
      </c>
    </row>
    <row r="25" spans="1:7" ht="12.75">
      <c r="A25" s="66" t="s">
        <v>174</v>
      </c>
      <c r="B25" s="67">
        <v>3</v>
      </c>
      <c r="C25" s="67">
        <v>12</v>
      </c>
      <c r="D25" s="67">
        <v>12</v>
      </c>
      <c r="E25" s="67">
        <f>52267000</f>
        <v>52267000</v>
      </c>
      <c r="F25" s="68" t="s">
        <v>1381</v>
      </c>
      <c r="G25" s="76" t="s">
        <v>200</v>
      </c>
    </row>
    <row r="26" spans="1:7" ht="12.75">
      <c r="A26" s="66" t="s">
        <v>124</v>
      </c>
      <c r="B26" s="67">
        <v>4</v>
      </c>
      <c r="C26" s="67">
        <v>1</v>
      </c>
      <c r="D26" s="67">
        <v>1</v>
      </c>
      <c r="E26" s="67">
        <v>14463000</v>
      </c>
      <c r="F26" s="68" t="s">
        <v>125</v>
      </c>
      <c r="G26" s="76" t="s">
        <v>207</v>
      </c>
    </row>
    <row r="27" spans="1:7" ht="12.75">
      <c r="A27" s="66" t="s">
        <v>180</v>
      </c>
      <c r="B27" s="67">
        <v>4</v>
      </c>
      <c r="C27" s="67">
        <v>1</v>
      </c>
      <c r="D27" s="67">
        <v>1</v>
      </c>
      <c r="E27" s="67">
        <v>57966000</v>
      </c>
      <c r="F27" s="68" t="s">
        <v>1415</v>
      </c>
      <c r="G27" s="76" t="s">
        <v>207</v>
      </c>
    </row>
    <row r="28" spans="1:7" ht="12.75">
      <c r="A28" s="66" t="s">
        <v>206</v>
      </c>
      <c r="B28" s="67">
        <v>4</v>
      </c>
      <c r="C28" s="67">
        <v>1</v>
      </c>
      <c r="D28" s="67">
        <v>1</v>
      </c>
      <c r="E28" s="67">
        <v>39598000</v>
      </c>
      <c r="F28" s="68" t="s">
        <v>218</v>
      </c>
      <c r="G28" s="76" t="s">
        <v>221</v>
      </c>
    </row>
    <row r="29" spans="1:7" ht="12.75">
      <c r="A29" s="66" t="s">
        <v>219</v>
      </c>
      <c r="B29" s="67">
        <v>4</v>
      </c>
      <c r="C29" s="67">
        <v>1</v>
      </c>
      <c r="D29" s="67">
        <v>1</v>
      </c>
      <c r="E29" s="67">
        <v>14768000</v>
      </c>
      <c r="F29" s="68" t="s">
        <v>220</v>
      </c>
      <c r="G29" s="76" t="s">
        <v>221</v>
      </c>
    </row>
    <row r="30" spans="1:7" ht="12.75">
      <c r="A30" s="66" t="s">
        <v>176</v>
      </c>
      <c r="B30" s="67">
        <v>4</v>
      </c>
      <c r="C30" s="67">
        <v>1</v>
      </c>
      <c r="D30" s="67">
        <v>1</v>
      </c>
      <c r="E30" s="67">
        <v>22553000</v>
      </c>
      <c r="F30" s="68" t="s">
        <v>225</v>
      </c>
      <c r="G30" s="76" t="s">
        <v>227</v>
      </c>
    </row>
    <row r="31" spans="1:7" ht="12.75">
      <c r="A31" s="66" t="s">
        <v>176</v>
      </c>
      <c r="B31" s="67">
        <v>4</v>
      </c>
      <c r="C31" s="67">
        <v>1</v>
      </c>
      <c r="D31" s="67">
        <v>1</v>
      </c>
      <c r="E31" s="67">
        <v>11459000</v>
      </c>
      <c r="F31" s="68" t="s">
        <v>226</v>
      </c>
      <c r="G31" s="76" t="s">
        <v>227</v>
      </c>
    </row>
    <row r="32" spans="1:7" ht="12.75">
      <c r="A32" s="66" t="s">
        <v>124</v>
      </c>
      <c r="B32" s="67">
        <v>3</v>
      </c>
      <c r="C32" s="67">
        <v>1</v>
      </c>
      <c r="D32" s="67">
        <v>12</v>
      </c>
      <c r="E32" s="67">
        <v>11817000</v>
      </c>
      <c r="F32" s="68" t="s">
        <v>228</v>
      </c>
      <c r="G32" s="76" t="s">
        <v>234</v>
      </c>
    </row>
    <row r="33" spans="1:7" ht="12.75">
      <c r="A33" s="66" t="s">
        <v>176</v>
      </c>
      <c r="B33" s="67">
        <v>3</v>
      </c>
      <c r="C33" s="67">
        <v>1</v>
      </c>
      <c r="D33" s="67">
        <v>12</v>
      </c>
      <c r="E33" s="67">
        <f>2925600+102396+11700</f>
        <v>3039696</v>
      </c>
      <c r="F33" s="68" t="s">
        <v>229</v>
      </c>
      <c r="G33" s="76" t="s">
        <v>234</v>
      </c>
    </row>
    <row r="34" spans="1:7" ht="12.75">
      <c r="A34" s="66" t="s">
        <v>124</v>
      </c>
      <c r="B34" s="67">
        <v>4</v>
      </c>
      <c r="C34" s="67">
        <v>1</v>
      </c>
      <c r="D34" s="67">
        <v>1</v>
      </c>
      <c r="E34" s="67">
        <v>13522000</v>
      </c>
      <c r="F34" s="68" t="s">
        <v>125</v>
      </c>
      <c r="G34" s="76" t="s">
        <v>240</v>
      </c>
    </row>
    <row r="35" spans="1:7" ht="12.75">
      <c r="A35" s="66" t="s">
        <v>177</v>
      </c>
      <c r="B35" s="67">
        <v>5</v>
      </c>
      <c r="C35" s="67">
        <v>3</v>
      </c>
      <c r="D35" s="67">
        <v>1</v>
      </c>
      <c r="E35" s="67">
        <v>12517000</v>
      </c>
      <c r="F35" s="68" t="s">
        <v>226</v>
      </c>
      <c r="G35" s="76" t="s">
        <v>246</v>
      </c>
    </row>
    <row r="36" spans="1:7" ht="12.75">
      <c r="A36" s="66" t="s">
        <v>180</v>
      </c>
      <c r="B36" s="67">
        <v>5</v>
      </c>
      <c r="C36" s="67">
        <v>3</v>
      </c>
      <c r="D36" s="67">
        <v>1</v>
      </c>
      <c r="E36" s="67">
        <v>2291000</v>
      </c>
      <c r="F36" s="68" t="s">
        <v>1407</v>
      </c>
      <c r="G36" s="76" t="s">
        <v>246</v>
      </c>
    </row>
    <row r="37" spans="1:7" ht="12.75">
      <c r="A37" s="66" t="s">
        <v>124</v>
      </c>
      <c r="B37" s="67">
        <v>4</v>
      </c>
      <c r="C37" s="67">
        <v>1</v>
      </c>
      <c r="D37" s="67">
        <v>1</v>
      </c>
      <c r="E37" s="67">
        <v>12657000</v>
      </c>
      <c r="F37" s="68" t="s">
        <v>125</v>
      </c>
      <c r="G37" s="76" t="s">
        <v>250</v>
      </c>
    </row>
    <row r="38" spans="1:7" ht="12.75">
      <c r="A38" s="66" t="s">
        <v>174</v>
      </c>
      <c r="B38" s="67">
        <v>5</v>
      </c>
      <c r="C38" s="67">
        <v>3</v>
      </c>
      <c r="D38" s="67">
        <v>1</v>
      </c>
      <c r="E38" s="67">
        <v>2494000</v>
      </c>
      <c r="F38" s="68" t="s">
        <v>251</v>
      </c>
      <c r="G38" s="76" t="s">
        <v>264</v>
      </c>
    </row>
    <row r="39" spans="1:7" ht="12.75">
      <c r="A39" s="66" t="s">
        <v>146</v>
      </c>
      <c r="B39" s="67">
        <v>5</v>
      </c>
      <c r="C39" s="67">
        <v>3</v>
      </c>
      <c r="D39" s="67">
        <v>1</v>
      </c>
      <c r="E39" s="67">
        <v>12848000</v>
      </c>
      <c r="F39" s="68" t="s">
        <v>252</v>
      </c>
      <c r="G39" s="76" t="s">
        <v>264</v>
      </c>
    </row>
    <row r="40" spans="1:7" ht="12.75">
      <c r="A40" s="66" t="s">
        <v>262</v>
      </c>
      <c r="B40" s="67">
        <v>5</v>
      </c>
      <c r="C40" s="67">
        <v>3</v>
      </c>
      <c r="D40" s="67">
        <v>1</v>
      </c>
      <c r="E40" s="67">
        <v>20823000</v>
      </c>
      <c r="F40" s="68" t="s">
        <v>263</v>
      </c>
      <c r="G40" s="76" t="s">
        <v>264</v>
      </c>
    </row>
    <row r="41" spans="1:7" ht="12.75">
      <c r="A41" s="66" t="s">
        <v>265</v>
      </c>
      <c r="B41" s="67">
        <v>5</v>
      </c>
      <c r="C41" s="67">
        <v>2</v>
      </c>
      <c r="D41" s="67">
        <v>2</v>
      </c>
      <c r="E41" s="67">
        <v>3100000</v>
      </c>
      <c r="F41" s="68" t="s">
        <v>266</v>
      </c>
      <c r="G41" s="76" t="s">
        <v>277</v>
      </c>
    </row>
    <row r="42" spans="1:7" ht="12.75">
      <c r="A42" s="66" t="s">
        <v>177</v>
      </c>
      <c r="B42" s="67">
        <v>4</v>
      </c>
      <c r="C42" s="67">
        <v>2</v>
      </c>
      <c r="D42" s="67">
        <v>1</v>
      </c>
      <c r="E42" s="67">
        <v>15252000</v>
      </c>
      <c r="F42" s="68" t="s">
        <v>267</v>
      </c>
      <c r="G42" s="76" t="s">
        <v>277</v>
      </c>
    </row>
    <row r="43" spans="1:7" ht="12.75">
      <c r="A43" s="66" t="s">
        <v>124</v>
      </c>
      <c r="B43" s="67">
        <v>3</v>
      </c>
      <c r="C43" s="67">
        <v>1</v>
      </c>
      <c r="D43" s="67">
        <v>12</v>
      </c>
      <c r="E43" s="67">
        <v>11652000</v>
      </c>
      <c r="F43" s="68" t="s">
        <v>226</v>
      </c>
      <c r="G43" s="76" t="s">
        <v>282</v>
      </c>
    </row>
    <row r="44" spans="1:7" ht="12.75">
      <c r="A44" s="66" t="s">
        <v>174</v>
      </c>
      <c r="B44" s="67">
        <v>3</v>
      </c>
      <c r="C44" s="67">
        <v>1</v>
      </c>
      <c r="D44" s="67">
        <v>12</v>
      </c>
      <c r="E44" s="67">
        <v>8917000</v>
      </c>
      <c r="F44" s="68" t="s">
        <v>1382</v>
      </c>
      <c r="G44" s="76" t="s">
        <v>282</v>
      </c>
    </row>
    <row r="45" spans="1:7" ht="12.75">
      <c r="A45" s="66" t="s">
        <v>124</v>
      </c>
      <c r="B45" s="67">
        <v>3</v>
      </c>
      <c r="C45" s="67">
        <v>1</v>
      </c>
      <c r="D45" s="67">
        <v>1</v>
      </c>
      <c r="E45" s="67">
        <v>10349580</v>
      </c>
      <c r="F45" s="68" t="s">
        <v>283</v>
      </c>
      <c r="G45" s="76" t="s">
        <v>285</v>
      </c>
    </row>
    <row r="46" spans="1:7" ht="12.75">
      <c r="A46" s="66" t="s">
        <v>198</v>
      </c>
      <c r="B46" s="67">
        <v>3</v>
      </c>
      <c r="C46" s="67">
        <v>1</v>
      </c>
      <c r="D46" s="67">
        <v>1</v>
      </c>
      <c r="E46" s="67">
        <v>1581456</v>
      </c>
      <c r="F46" s="68" t="s">
        <v>284</v>
      </c>
      <c r="G46" s="76" t="s">
        <v>285</v>
      </c>
    </row>
    <row r="47" spans="1:7" ht="12.75">
      <c r="A47" s="66" t="s">
        <v>124</v>
      </c>
      <c r="B47" s="67">
        <v>4</v>
      </c>
      <c r="C47" s="67">
        <v>1</v>
      </c>
      <c r="D47" s="67">
        <v>1</v>
      </c>
      <c r="E47" s="67">
        <v>13471000</v>
      </c>
      <c r="F47" s="68" t="s">
        <v>125</v>
      </c>
      <c r="G47" s="76" t="s">
        <v>292</v>
      </c>
    </row>
    <row r="48" spans="1:7" ht="12.75">
      <c r="A48" s="66" t="s">
        <v>180</v>
      </c>
      <c r="B48" s="67">
        <v>4</v>
      </c>
      <c r="C48" s="67">
        <v>1</v>
      </c>
      <c r="D48" s="67">
        <v>1</v>
      </c>
      <c r="E48" s="67">
        <v>23049000</v>
      </c>
      <c r="F48" s="68" t="s">
        <v>289</v>
      </c>
      <c r="G48" s="76" t="s">
        <v>292</v>
      </c>
    </row>
    <row r="49" spans="1:7" ht="12.75">
      <c r="A49" s="66" t="s">
        <v>171</v>
      </c>
      <c r="B49" s="67">
        <v>3</v>
      </c>
      <c r="C49" s="67">
        <v>1</v>
      </c>
      <c r="D49" s="67">
        <v>1</v>
      </c>
      <c r="E49" s="67">
        <v>28232000</v>
      </c>
      <c r="F49" s="68" t="s">
        <v>293</v>
      </c>
      <c r="G49" s="76" t="s">
        <v>300</v>
      </c>
    </row>
    <row r="50" spans="1:7" ht="12.75">
      <c r="A50" s="66" t="s">
        <v>171</v>
      </c>
      <c r="B50" s="67">
        <v>3</v>
      </c>
      <c r="C50" s="67">
        <v>1</v>
      </c>
      <c r="D50" s="67">
        <v>1</v>
      </c>
      <c r="E50" s="67">
        <v>23138000</v>
      </c>
      <c r="F50" s="68" t="s">
        <v>226</v>
      </c>
      <c r="G50" s="76" t="s">
        <v>300</v>
      </c>
    </row>
    <row r="51" spans="1:7" ht="12.75">
      <c r="A51" s="66" t="s">
        <v>171</v>
      </c>
      <c r="B51" s="67">
        <v>3</v>
      </c>
      <c r="C51" s="67">
        <v>1</v>
      </c>
      <c r="D51" s="67">
        <v>1</v>
      </c>
      <c r="E51" s="67">
        <v>16091000</v>
      </c>
      <c r="F51" s="68" t="s">
        <v>294</v>
      </c>
      <c r="G51" s="76" t="s">
        <v>300</v>
      </c>
    </row>
    <row r="52" spans="1:7" ht="12.75">
      <c r="A52" s="66" t="s">
        <v>301</v>
      </c>
      <c r="B52" s="67">
        <v>6</v>
      </c>
      <c r="C52" s="67">
        <v>1</v>
      </c>
      <c r="D52" s="67">
        <v>5</v>
      </c>
      <c r="E52" s="67">
        <v>10000</v>
      </c>
      <c r="F52" s="68" t="s">
        <v>302</v>
      </c>
      <c r="G52" s="76" t="s">
        <v>486</v>
      </c>
    </row>
    <row r="53" spans="1:7" ht="12.75">
      <c r="A53" s="66" t="s">
        <v>303</v>
      </c>
      <c r="B53" s="67">
        <v>6</v>
      </c>
      <c r="C53" s="67">
        <v>1</v>
      </c>
      <c r="D53" s="67">
        <v>2</v>
      </c>
      <c r="E53" s="67">
        <v>14000</v>
      </c>
      <c r="F53" s="68" t="s">
        <v>304</v>
      </c>
      <c r="G53" s="76" t="s">
        <v>486</v>
      </c>
    </row>
    <row r="54" spans="1:7" ht="12.75">
      <c r="A54" s="66" t="s">
        <v>305</v>
      </c>
      <c r="B54" s="67">
        <v>6</v>
      </c>
      <c r="C54" s="67">
        <v>1</v>
      </c>
      <c r="D54" s="67">
        <v>1</v>
      </c>
      <c r="E54" s="67">
        <v>3000</v>
      </c>
      <c r="F54" s="68" t="s">
        <v>306</v>
      </c>
      <c r="G54" s="76" t="s">
        <v>486</v>
      </c>
    </row>
    <row r="55" spans="1:7" ht="12.75">
      <c r="A55" s="66" t="s">
        <v>117</v>
      </c>
      <c r="B55" s="67">
        <v>6</v>
      </c>
      <c r="C55" s="67">
        <v>1</v>
      </c>
      <c r="D55" s="67">
        <v>144</v>
      </c>
      <c r="E55" s="67">
        <v>40320</v>
      </c>
      <c r="F55" s="68" t="s">
        <v>307</v>
      </c>
      <c r="G55" s="76" t="s">
        <v>486</v>
      </c>
    </row>
    <row r="56" spans="1:7" ht="12.75">
      <c r="A56" s="66" t="s">
        <v>109</v>
      </c>
      <c r="B56" s="67">
        <v>6</v>
      </c>
      <c r="C56" s="67">
        <v>1</v>
      </c>
      <c r="D56" s="67">
        <v>1</v>
      </c>
      <c r="E56" s="67">
        <v>1000000</v>
      </c>
      <c r="F56" s="68" t="s">
        <v>308</v>
      </c>
      <c r="G56" s="76" t="s">
        <v>486</v>
      </c>
    </row>
    <row r="57" spans="1:7" ht="12.75">
      <c r="A57" s="66" t="s">
        <v>309</v>
      </c>
      <c r="B57" s="67">
        <v>6</v>
      </c>
      <c r="C57" s="67">
        <v>1</v>
      </c>
      <c r="D57" s="67">
        <v>50</v>
      </c>
      <c r="E57" s="67">
        <v>112348.50000000001</v>
      </c>
      <c r="F57" s="68" t="s">
        <v>310</v>
      </c>
      <c r="G57" s="76" t="s">
        <v>486</v>
      </c>
    </row>
    <row r="58" spans="1:7" ht="12.75">
      <c r="A58" s="66" t="s">
        <v>311</v>
      </c>
      <c r="B58" s="67">
        <v>6</v>
      </c>
      <c r="C58" s="67">
        <v>1</v>
      </c>
      <c r="D58" s="67">
        <v>10</v>
      </c>
      <c r="E58" s="67">
        <v>6048.199999999999</v>
      </c>
      <c r="F58" s="68" t="s">
        <v>312</v>
      </c>
      <c r="G58" s="76" t="s">
        <v>486</v>
      </c>
    </row>
    <row r="59" spans="1:7" ht="12.75">
      <c r="A59" s="66" t="s">
        <v>230</v>
      </c>
      <c r="B59" s="67">
        <v>6</v>
      </c>
      <c r="C59" s="67">
        <v>1</v>
      </c>
      <c r="D59" s="67">
        <v>10</v>
      </c>
      <c r="E59" s="67">
        <v>19464.100000000002</v>
      </c>
      <c r="F59" s="68" t="s">
        <v>313</v>
      </c>
      <c r="G59" s="76" t="s">
        <v>486</v>
      </c>
    </row>
    <row r="60" spans="1:7" ht="12.75">
      <c r="A60" s="66" t="s">
        <v>314</v>
      </c>
      <c r="B60" s="67">
        <v>6</v>
      </c>
      <c r="C60" s="67">
        <v>1</v>
      </c>
      <c r="D60" s="67">
        <v>50000</v>
      </c>
      <c r="E60" s="67">
        <v>2500000</v>
      </c>
      <c r="F60" s="68" t="s">
        <v>315</v>
      </c>
      <c r="G60" s="76" t="s">
        <v>486</v>
      </c>
    </row>
    <row r="61" spans="1:7" ht="12.75">
      <c r="A61" s="66" t="s">
        <v>316</v>
      </c>
      <c r="B61" s="67">
        <v>6</v>
      </c>
      <c r="C61" s="67">
        <v>1</v>
      </c>
      <c r="D61" s="67">
        <v>1</v>
      </c>
      <c r="E61" s="67">
        <v>1500000</v>
      </c>
      <c r="F61" s="68" t="s">
        <v>317</v>
      </c>
      <c r="G61" s="76" t="s">
        <v>486</v>
      </c>
    </row>
    <row r="62" spans="1:7" ht="12.75">
      <c r="A62" s="66" t="s">
        <v>133</v>
      </c>
      <c r="B62" s="67">
        <v>6</v>
      </c>
      <c r="C62" s="67">
        <v>1</v>
      </c>
      <c r="D62" s="67">
        <v>10</v>
      </c>
      <c r="E62" s="67">
        <v>5905.1</v>
      </c>
      <c r="F62" s="68" t="s">
        <v>318</v>
      </c>
      <c r="G62" s="76" t="s">
        <v>486</v>
      </c>
    </row>
    <row r="63" spans="1:7" ht="12.75">
      <c r="A63" s="66" t="s">
        <v>154</v>
      </c>
      <c r="B63" s="67">
        <v>6</v>
      </c>
      <c r="C63" s="67">
        <v>1</v>
      </c>
      <c r="D63" s="67">
        <v>150</v>
      </c>
      <c r="E63" s="67">
        <v>29767.5</v>
      </c>
      <c r="F63" s="68" t="s">
        <v>319</v>
      </c>
      <c r="G63" s="76" t="s">
        <v>486</v>
      </c>
    </row>
    <row r="64" spans="1:7" ht="12.75">
      <c r="A64" s="66" t="s">
        <v>104</v>
      </c>
      <c r="B64" s="67">
        <v>6</v>
      </c>
      <c r="C64" s="67">
        <v>3</v>
      </c>
      <c r="D64" s="67">
        <v>1</v>
      </c>
      <c r="E64" s="67">
        <v>138040</v>
      </c>
      <c r="F64" s="68" t="s">
        <v>320</v>
      </c>
      <c r="G64" s="76" t="s">
        <v>486</v>
      </c>
    </row>
    <row r="65" spans="1:7" ht="12.75">
      <c r="A65" s="66" t="s">
        <v>104</v>
      </c>
      <c r="B65" s="67">
        <v>6</v>
      </c>
      <c r="C65" s="67">
        <v>3</v>
      </c>
      <c r="D65" s="67">
        <v>1</v>
      </c>
      <c r="E65" s="67">
        <v>138040</v>
      </c>
      <c r="F65" s="68" t="s">
        <v>321</v>
      </c>
      <c r="G65" s="76" t="s">
        <v>486</v>
      </c>
    </row>
    <row r="66" spans="1:7" ht="12.75">
      <c r="A66" s="66" t="s">
        <v>104</v>
      </c>
      <c r="B66" s="67">
        <v>6</v>
      </c>
      <c r="C66" s="67">
        <v>3</v>
      </c>
      <c r="D66" s="67">
        <v>1</v>
      </c>
      <c r="E66" s="67">
        <v>138040</v>
      </c>
      <c r="F66" s="68" t="s">
        <v>322</v>
      </c>
      <c r="G66" s="76" t="s">
        <v>486</v>
      </c>
    </row>
    <row r="67" spans="1:7" ht="12.75">
      <c r="A67" s="66" t="s">
        <v>104</v>
      </c>
      <c r="B67" s="67">
        <v>6</v>
      </c>
      <c r="C67" s="67">
        <v>3</v>
      </c>
      <c r="D67" s="67">
        <v>1</v>
      </c>
      <c r="E67" s="67">
        <v>138040</v>
      </c>
      <c r="F67" s="68" t="s">
        <v>323</v>
      </c>
      <c r="G67" s="76" t="s">
        <v>486</v>
      </c>
    </row>
    <row r="68" spans="1:7" ht="12.75">
      <c r="A68" s="66" t="s">
        <v>104</v>
      </c>
      <c r="B68" s="67">
        <v>6</v>
      </c>
      <c r="C68" s="67">
        <v>3</v>
      </c>
      <c r="D68" s="67">
        <v>1</v>
      </c>
      <c r="E68" s="67">
        <v>138040</v>
      </c>
      <c r="F68" s="68" t="s">
        <v>322</v>
      </c>
      <c r="G68" s="76" t="s">
        <v>486</v>
      </c>
    </row>
    <row r="69" spans="1:7" ht="12.75">
      <c r="A69" s="66" t="s">
        <v>104</v>
      </c>
      <c r="B69" s="67">
        <v>6</v>
      </c>
      <c r="C69" s="67">
        <v>3</v>
      </c>
      <c r="D69" s="67">
        <v>1</v>
      </c>
      <c r="E69" s="67">
        <v>138040</v>
      </c>
      <c r="F69" s="68" t="s">
        <v>323</v>
      </c>
      <c r="G69" s="76" t="s">
        <v>486</v>
      </c>
    </row>
    <row r="70" spans="1:7" ht="12.75">
      <c r="A70" s="66" t="s">
        <v>104</v>
      </c>
      <c r="B70" s="67">
        <v>6</v>
      </c>
      <c r="C70" s="67">
        <v>3</v>
      </c>
      <c r="D70" s="67">
        <v>1</v>
      </c>
      <c r="E70" s="67">
        <v>138040</v>
      </c>
      <c r="F70" s="68" t="s">
        <v>324</v>
      </c>
      <c r="G70" s="76" t="s">
        <v>486</v>
      </c>
    </row>
    <row r="71" spans="1:7" ht="12.75">
      <c r="A71" s="66" t="s">
        <v>104</v>
      </c>
      <c r="B71" s="67">
        <v>6</v>
      </c>
      <c r="C71" s="67">
        <v>3</v>
      </c>
      <c r="D71" s="67">
        <v>1</v>
      </c>
      <c r="E71" s="67">
        <v>138040</v>
      </c>
      <c r="F71" s="68" t="s">
        <v>325</v>
      </c>
      <c r="G71" s="76" t="s">
        <v>486</v>
      </c>
    </row>
    <row r="72" spans="1:7" ht="12.75">
      <c r="A72" s="66" t="s">
        <v>104</v>
      </c>
      <c r="B72" s="67">
        <v>6</v>
      </c>
      <c r="C72" s="67">
        <v>3</v>
      </c>
      <c r="D72" s="67">
        <v>1</v>
      </c>
      <c r="E72" s="67">
        <v>138040</v>
      </c>
      <c r="F72" s="68" t="s">
        <v>326</v>
      </c>
      <c r="G72" s="76" t="s">
        <v>486</v>
      </c>
    </row>
    <row r="73" spans="1:7" ht="12.75">
      <c r="A73" s="66" t="s">
        <v>104</v>
      </c>
      <c r="B73" s="67">
        <v>6</v>
      </c>
      <c r="C73" s="67">
        <v>3</v>
      </c>
      <c r="D73" s="67">
        <v>1</v>
      </c>
      <c r="E73" s="67">
        <v>138040</v>
      </c>
      <c r="F73" s="68" t="s">
        <v>327</v>
      </c>
      <c r="G73" s="76" t="s">
        <v>486</v>
      </c>
    </row>
    <row r="74" spans="1:7" ht="12.75">
      <c r="A74" s="66" t="s">
        <v>328</v>
      </c>
      <c r="B74" s="67">
        <v>6</v>
      </c>
      <c r="C74" s="67">
        <v>3</v>
      </c>
      <c r="D74" s="67">
        <v>24</v>
      </c>
      <c r="E74" s="67">
        <v>13606.560000000001</v>
      </c>
      <c r="F74" s="68" t="s">
        <v>329</v>
      </c>
      <c r="G74" s="76" t="s">
        <v>486</v>
      </c>
    </row>
    <row r="75" spans="1:7" ht="12.75">
      <c r="A75" s="66" t="s">
        <v>256</v>
      </c>
      <c r="B75" s="67">
        <v>6</v>
      </c>
      <c r="C75" s="67">
        <v>3</v>
      </c>
      <c r="D75" s="67">
        <v>15</v>
      </c>
      <c r="E75" s="67">
        <v>32190</v>
      </c>
      <c r="F75" s="68" t="s">
        <v>330</v>
      </c>
      <c r="G75" s="76" t="s">
        <v>486</v>
      </c>
    </row>
    <row r="76" spans="1:7" ht="12.75">
      <c r="A76" s="66" t="s">
        <v>187</v>
      </c>
      <c r="B76" s="67">
        <v>6</v>
      </c>
      <c r="C76" s="67">
        <v>3</v>
      </c>
      <c r="D76" s="67">
        <v>50</v>
      </c>
      <c r="E76" s="67">
        <v>71985.5</v>
      </c>
      <c r="F76" s="68" t="s">
        <v>331</v>
      </c>
      <c r="G76" s="76" t="s">
        <v>486</v>
      </c>
    </row>
    <row r="77" spans="1:7" ht="12.75">
      <c r="A77" s="66" t="s">
        <v>101</v>
      </c>
      <c r="B77" s="67">
        <v>6</v>
      </c>
      <c r="C77" s="67">
        <v>3</v>
      </c>
      <c r="D77" s="67">
        <v>56</v>
      </c>
      <c r="E77" s="67">
        <v>84000</v>
      </c>
      <c r="F77" s="68" t="s">
        <v>332</v>
      </c>
      <c r="G77" s="76" t="s">
        <v>486</v>
      </c>
    </row>
    <row r="78" spans="1:7" ht="12.75">
      <c r="A78" s="66" t="s">
        <v>211</v>
      </c>
      <c r="B78" s="67">
        <v>6</v>
      </c>
      <c r="C78" s="67">
        <v>3</v>
      </c>
      <c r="D78" s="67">
        <v>140</v>
      </c>
      <c r="E78" s="67">
        <v>437670.80000000005</v>
      </c>
      <c r="F78" s="68" t="s">
        <v>333</v>
      </c>
      <c r="G78" s="76" t="s">
        <v>486</v>
      </c>
    </row>
    <row r="79" spans="1:7" ht="12.75">
      <c r="A79" s="66" t="s">
        <v>210</v>
      </c>
      <c r="B79" s="67">
        <v>6</v>
      </c>
      <c r="C79" s="67">
        <v>3</v>
      </c>
      <c r="D79" s="67">
        <v>100</v>
      </c>
      <c r="E79" s="67">
        <v>137947</v>
      </c>
      <c r="F79" s="68" t="s">
        <v>334</v>
      </c>
      <c r="G79" s="76" t="s">
        <v>486</v>
      </c>
    </row>
    <row r="80" spans="1:7" ht="12.75">
      <c r="A80" s="66" t="s">
        <v>194</v>
      </c>
      <c r="B80" s="67">
        <v>6</v>
      </c>
      <c r="C80" s="67">
        <v>3</v>
      </c>
      <c r="D80" s="67">
        <v>15</v>
      </c>
      <c r="E80" s="67">
        <v>32756.1</v>
      </c>
      <c r="F80" s="68" t="s">
        <v>335</v>
      </c>
      <c r="G80" s="76" t="s">
        <v>486</v>
      </c>
    </row>
    <row r="81" spans="1:7" ht="12.75">
      <c r="A81" s="66" t="s">
        <v>336</v>
      </c>
      <c r="B81" s="67">
        <v>6</v>
      </c>
      <c r="C81" s="67">
        <v>3</v>
      </c>
      <c r="D81" s="67">
        <v>20</v>
      </c>
      <c r="E81" s="67">
        <v>80000</v>
      </c>
      <c r="F81" s="68" t="s">
        <v>337</v>
      </c>
      <c r="G81" s="76" t="s">
        <v>486</v>
      </c>
    </row>
    <row r="82" spans="1:7" ht="12.75">
      <c r="A82" s="66" t="s">
        <v>136</v>
      </c>
      <c r="B82" s="67">
        <v>6</v>
      </c>
      <c r="C82" s="67">
        <v>3</v>
      </c>
      <c r="D82" s="67">
        <v>10</v>
      </c>
      <c r="E82" s="67">
        <v>7889.6</v>
      </c>
      <c r="F82" s="68" t="s">
        <v>338</v>
      </c>
      <c r="G82" s="76" t="s">
        <v>486</v>
      </c>
    </row>
    <row r="83" spans="1:7" ht="12.75">
      <c r="A83" s="66" t="s">
        <v>339</v>
      </c>
      <c r="B83" s="67">
        <v>6</v>
      </c>
      <c r="C83" s="67">
        <v>3</v>
      </c>
      <c r="D83" s="67">
        <v>10</v>
      </c>
      <c r="E83" s="67">
        <v>8125.299999999999</v>
      </c>
      <c r="F83" s="68" t="s">
        <v>340</v>
      </c>
      <c r="G83" s="76" t="s">
        <v>486</v>
      </c>
    </row>
    <row r="84" spans="1:7" ht="12.75">
      <c r="A84" s="66" t="s">
        <v>341</v>
      </c>
      <c r="B84" s="67">
        <v>6</v>
      </c>
      <c r="C84" s="67">
        <v>3</v>
      </c>
      <c r="D84" s="67">
        <v>26</v>
      </c>
      <c r="E84" s="67">
        <v>130000</v>
      </c>
      <c r="F84" s="68" t="s">
        <v>342</v>
      </c>
      <c r="G84" s="76" t="s">
        <v>486</v>
      </c>
    </row>
    <row r="85" spans="1:7" ht="12.75">
      <c r="A85" s="66" t="s">
        <v>108</v>
      </c>
      <c r="B85" s="67">
        <v>6</v>
      </c>
      <c r="C85" s="67">
        <v>3</v>
      </c>
      <c r="D85" s="67">
        <v>2000</v>
      </c>
      <c r="E85" s="67">
        <v>1000000</v>
      </c>
      <c r="F85" s="68" t="s">
        <v>343</v>
      </c>
      <c r="G85" s="76" t="s">
        <v>486</v>
      </c>
    </row>
    <row r="86" spans="1:7" ht="12.75">
      <c r="A86" s="66" t="s">
        <v>108</v>
      </c>
      <c r="B86" s="67">
        <v>6</v>
      </c>
      <c r="C86" s="67">
        <v>3</v>
      </c>
      <c r="D86" s="67">
        <v>20</v>
      </c>
      <c r="E86" s="67">
        <v>300000</v>
      </c>
      <c r="F86" s="68" t="s">
        <v>344</v>
      </c>
      <c r="G86" s="76" t="s">
        <v>486</v>
      </c>
    </row>
    <row r="87" spans="1:7" ht="12.75">
      <c r="A87" s="66" t="s">
        <v>208</v>
      </c>
      <c r="B87" s="67">
        <v>6</v>
      </c>
      <c r="C87" s="67">
        <v>3</v>
      </c>
      <c r="D87" s="67">
        <v>3000</v>
      </c>
      <c r="E87" s="67">
        <v>2437590</v>
      </c>
      <c r="F87" s="68" t="s">
        <v>345</v>
      </c>
      <c r="G87" s="76" t="s">
        <v>486</v>
      </c>
    </row>
    <row r="88" spans="1:7" ht="12.75">
      <c r="A88" s="66" t="s">
        <v>346</v>
      </c>
      <c r="B88" s="67">
        <v>6</v>
      </c>
      <c r="C88" s="67">
        <v>3</v>
      </c>
      <c r="D88" s="67">
        <v>10</v>
      </c>
      <c r="E88" s="67">
        <v>64365.8</v>
      </c>
      <c r="F88" s="68" t="s">
        <v>347</v>
      </c>
      <c r="G88" s="76" t="s">
        <v>486</v>
      </c>
    </row>
    <row r="89" spans="1:7" ht="12.75">
      <c r="A89" s="66" t="s">
        <v>109</v>
      </c>
      <c r="B89" s="67">
        <v>6</v>
      </c>
      <c r="C89" s="67">
        <v>3</v>
      </c>
      <c r="D89" s="67">
        <v>10</v>
      </c>
      <c r="E89" s="67">
        <v>80000</v>
      </c>
      <c r="F89" s="68" t="s">
        <v>348</v>
      </c>
      <c r="G89" s="76" t="s">
        <v>486</v>
      </c>
    </row>
    <row r="90" spans="1:7" ht="12.75">
      <c r="A90" s="66" t="s">
        <v>349</v>
      </c>
      <c r="B90" s="67">
        <v>6</v>
      </c>
      <c r="C90" s="67">
        <v>3</v>
      </c>
      <c r="D90" s="67">
        <v>60</v>
      </c>
      <c r="E90" s="67">
        <v>400374.6</v>
      </c>
      <c r="F90" s="68" t="s">
        <v>350</v>
      </c>
      <c r="G90" s="76" t="s">
        <v>486</v>
      </c>
    </row>
    <row r="91" spans="1:7" ht="12.75">
      <c r="A91" s="66" t="s">
        <v>209</v>
      </c>
      <c r="B91" s="67">
        <v>6</v>
      </c>
      <c r="C91" s="67">
        <v>3</v>
      </c>
      <c r="D91" s="67">
        <v>150</v>
      </c>
      <c r="E91" s="67">
        <v>466636.5</v>
      </c>
      <c r="F91" s="68" t="s">
        <v>351</v>
      </c>
      <c r="G91" s="76" t="s">
        <v>486</v>
      </c>
    </row>
    <row r="92" spans="1:7" ht="12.75">
      <c r="A92" s="66" t="s">
        <v>201</v>
      </c>
      <c r="B92" s="67">
        <v>6</v>
      </c>
      <c r="C92" s="67">
        <v>3</v>
      </c>
      <c r="D92" s="67">
        <v>100</v>
      </c>
      <c r="E92" s="67">
        <v>1137805</v>
      </c>
      <c r="F92" s="68" t="s">
        <v>352</v>
      </c>
      <c r="G92" s="76" t="s">
        <v>486</v>
      </c>
    </row>
    <row r="93" spans="1:7" ht="12.75">
      <c r="A93" s="66" t="s">
        <v>201</v>
      </c>
      <c r="B93" s="67">
        <v>6</v>
      </c>
      <c r="C93" s="67">
        <v>3</v>
      </c>
      <c r="D93" s="67">
        <v>110</v>
      </c>
      <c r="E93" s="67">
        <v>58972.1</v>
      </c>
      <c r="F93" s="68" t="s">
        <v>353</v>
      </c>
      <c r="G93" s="76" t="s">
        <v>486</v>
      </c>
    </row>
    <row r="94" spans="1:7" ht="12.75">
      <c r="A94" s="66" t="s">
        <v>129</v>
      </c>
      <c r="B94" s="67">
        <v>6</v>
      </c>
      <c r="C94" s="67">
        <v>3</v>
      </c>
      <c r="D94" s="67">
        <v>362</v>
      </c>
      <c r="E94" s="67">
        <v>1810000</v>
      </c>
      <c r="F94" s="68" t="s">
        <v>354</v>
      </c>
      <c r="G94" s="76" t="s">
        <v>486</v>
      </c>
    </row>
    <row r="95" spans="1:7" ht="12.75">
      <c r="A95" s="66" t="s">
        <v>109</v>
      </c>
      <c r="B95" s="67">
        <v>6</v>
      </c>
      <c r="C95" s="67">
        <v>3</v>
      </c>
      <c r="D95" s="67">
        <f>250+100</f>
        <v>350</v>
      </c>
      <c r="E95" s="67">
        <v>7826000</v>
      </c>
      <c r="F95" s="68" t="s">
        <v>355</v>
      </c>
      <c r="G95" s="76" t="s">
        <v>486</v>
      </c>
    </row>
    <row r="96" spans="1:7" ht="12.75">
      <c r="A96" s="66" t="s">
        <v>356</v>
      </c>
      <c r="B96" s="67">
        <v>6</v>
      </c>
      <c r="C96" s="67">
        <v>5</v>
      </c>
      <c r="D96" s="67">
        <v>1</v>
      </c>
      <c r="E96" s="67">
        <v>12000000</v>
      </c>
      <c r="F96" s="68" t="s">
        <v>357</v>
      </c>
      <c r="G96" s="76" t="s">
        <v>486</v>
      </c>
    </row>
    <row r="97" spans="1:7" ht="12.75">
      <c r="A97" s="66" t="s">
        <v>109</v>
      </c>
      <c r="B97" s="67">
        <v>6</v>
      </c>
      <c r="C97" s="67">
        <v>2</v>
      </c>
      <c r="D97" s="67">
        <v>1</v>
      </c>
      <c r="E97" s="67">
        <v>40000000</v>
      </c>
      <c r="F97" s="68" t="s">
        <v>1421</v>
      </c>
      <c r="G97" s="76" t="s">
        <v>486</v>
      </c>
    </row>
    <row r="98" spans="1:7" ht="12.75">
      <c r="A98" s="66" t="s">
        <v>358</v>
      </c>
      <c r="B98" s="67">
        <v>6</v>
      </c>
      <c r="C98" s="67">
        <v>3</v>
      </c>
      <c r="D98" s="67">
        <v>10</v>
      </c>
      <c r="E98" s="67">
        <v>76093.4</v>
      </c>
      <c r="F98" s="68" t="s">
        <v>359</v>
      </c>
      <c r="G98" s="76" t="s">
        <v>486</v>
      </c>
    </row>
    <row r="99" spans="1:7" ht="12.75">
      <c r="A99" s="66" t="s">
        <v>356</v>
      </c>
      <c r="B99" s="67">
        <v>6</v>
      </c>
      <c r="C99" s="67">
        <v>3</v>
      </c>
      <c r="D99" s="67">
        <v>1</v>
      </c>
      <c r="E99" s="67">
        <v>2000000</v>
      </c>
      <c r="F99" s="68" t="s">
        <v>360</v>
      </c>
      <c r="G99" s="76" t="s">
        <v>486</v>
      </c>
    </row>
    <row r="100" spans="1:7" ht="12.75">
      <c r="A100" s="66" t="s">
        <v>361</v>
      </c>
      <c r="B100" s="67">
        <v>6</v>
      </c>
      <c r="C100" s="67">
        <v>3</v>
      </c>
      <c r="D100" s="67">
        <v>6</v>
      </c>
      <c r="E100" s="67">
        <v>180000</v>
      </c>
      <c r="F100" s="68" t="s">
        <v>362</v>
      </c>
      <c r="G100" s="76" t="s">
        <v>486</v>
      </c>
    </row>
    <row r="101" spans="1:7" ht="12.75">
      <c r="A101" s="66" t="s">
        <v>363</v>
      </c>
      <c r="B101" s="67">
        <v>6</v>
      </c>
      <c r="C101" s="67">
        <v>3</v>
      </c>
      <c r="D101" s="67">
        <v>1</v>
      </c>
      <c r="E101" s="67">
        <v>200000</v>
      </c>
      <c r="F101" s="68" t="s">
        <v>364</v>
      </c>
      <c r="G101" s="76" t="s">
        <v>486</v>
      </c>
    </row>
    <row r="102" spans="1:7" ht="12.75">
      <c r="A102" s="66" t="s">
        <v>146</v>
      </c>
      <c r="B102" s="67">
        <v>6</v>
      </c>
      <c r="C102" s="67">
        <v>3</v>
      </c>
      <c r="D102" s="67">
        <v>1</v>
      </c>
      <c r="E102" s="67">
        <v>10000000</v>
      </c>
      <c r="F102" s="68" t="s">
        <v>365</v>
      </c>
      <c r="G102" s="76" t="s">
        <v>486</v>
      </c>
    </row>
    <row r="103" spans="1:7" ht="12.75">
      <c r="A103" s="66" t="s">
        <v>86</v>
      </c>
      <c r="B103" s="67">
        <v>6</v>
      </c>
      <c r="C103" s="67">
        <v>3</v>
      </c>
      <c r="D103" s="67">
        <v>600</v>
      </c>
      <c r="E103" s="67">
        <v>285522</v>
      </c>
      <c r="F103" s="68" t="s">
        <v>366</v>
      </c>
      <c r="G103" s="76" t="s">
        <v>486</v>
      </c>
    </row>
    <row r="104" spans="1:7" ht="12.75">
      <c r="A104" s="66" t="s">
        <v>86</v>
      </c>
      <c r="B104" s="67">
        <v>6</v>
      </c>
      <c r="C104" s="67">
        <v>3</v>
      </c>
      <c r="D104" s="67">
        <v>20</v>
      </c>
      <c r="E104" s="67">
        <v>9517.4</v>
      </c>
      <c r="F104" s="68" t="s">
        <v>367</v>
      </c>
      <c r="G104" s="76" t="s">
        <v>486</v>
      </c>
    </row>
    <row r="105" spans="1:7" ht="12.75">
      <c r="A105" s="66" t="s">
        <v>109</v>
      </c>
      <c r="B105" s="67">
        <v>6</v>
      </c>
      <c r="C105" s="67">
        <v>3</v>
      </c>
      <c r="D105" s="67">
        <v>1000000</v>
      </c>
      <c r="E105" s="67">
        <v>4663600</v>
      </c>
      <c r="F105" s="68" t="s">
        <v>368</v>
      </c>
      <c r="G105" s="76" t="s">
        <v>486</v>
      </c>
    </row>
    <row r="106" spans="1:7" ht="12.75">
      <c r="A106" s="66" t="s">
        <v>369</v>
      </c>
      <c r="B106" s="67">
        <v>6</v>
      </c>
      <c r="C106" s="67">
        <v>3</v>
      </c>
      <c r="D106" s="67">
        <v>24</v>
      </c>
      <c r="E106" s="67">
        <v>120000</v>
      </c>
      <c r="F106" s="68" t="s">
        <v>370</v>
      </c>
      <c r="G106" s="76" t="s">
        <v>486</v>
      </c>
    </row>
    <row r="107" spans="1:7" ht="12.75">
      <c r="A107" s="66" t="s">
        <v>160</v>
      </c>
      <c r="B107" s="67">
        <v>6</v>
      </c>
      <c r="C107" s="67">
        <v>3</v>
      </c>
      <c r="D107" s="67">
        <v>40</v>
      </c>
      <c r="E107" s="67">
        <v>18422.4</v>
      </c>
      <c r="F107" s="68" t="s">
        <v>371</v>
      </c>
      <c r="G107" s="76" t="s">
        <v>486</v>
      </c>
    </row>
    <row r="108" spans="1:7" ht="12.75">
      <c r="A108" s="66" t="s">
        <v>109</v>
      </c>
      <c r="B108" s="67">
        <v>6</v>
      </c>
      <c r="C108" s="67">
        <v>3</v>
      </c>
      <c r="D108" s="67">
        <v>7</v>
      </c>
      <c r="E108" s="67">
        <v>49994</v>
      </c>
      <c r="F108" s="68" t="s">
        <v>372</v>
      </c>
      <c r="G108" s="76" t="s">
        <v>486</v>
      </c>
    </row>
    <row r="109" spans="1:7" ht="12.75">
      <c r="A109" s="66" t="s">
        <v>119</v>
      </c>
      <c r="B109" s="67">
        <v>6</v>
      </c>
      <c r="C109" s="67">
        <v>3</v>
      </c>
      <c r="D109" s="67">
        <v>1</v>
      </c>
      <c r="E109" s="67">
        <v>10000000</v>
      </c>
      <c r="F109" s="68" t="s">
        <v>373</v>
      </c>
      <c r="G109" s="76" t="s">
        <v>486</v>
      </c>
    </row>
    <row r="110" spans="1:7" ht="12.75">
      <c r="A110" s="66" t="s">
        <v>374</v>
      </c>
      <c r="B110" s="67">
        <v>6</v>
      </c>
      <c r="C110" s="67">
        <v>3</v>
      </c>
      <c r="D110" s="67">
        <v>18</v>
      </c>
      <c r="E110" s="67">
        <v>90000</v>
      </c>
      <c r="F110" s="68" t="s">
        <v>375</v>
      </c>
      <c r="G110" s="76" t="s">
        <v>486</v>
      </c>
    </row>
    <row r="111" spans="1:7" ht="12.75">
      <c r="A111" s="66" t="s">
        <v>109</v>
      </c>
      <c r="B111" s="67">
        <v>6</v>
      </c>
      <c r="C111" s="67">
        <v>3</v>
      </c>
      <c r="D111" s="67">
        <v>1</v>
      </c>
      <c r="E111" s="67">
        <v>1200000</v>
      </c>
      <c r="F111" s="68" t="s">
        <v>376</v>
      </c>
      <c r="G111" s="76" t="s">
        <v>486</v>
      </c>
    </row>
    <row r="112" spans="1:7" ht="12.75">
      <c r="A112" s="66" t="s">
        <v>130</v>
      </c>
      <c r="B112" s="67">
        <v>6</v>
      </c>
      <c r="C112" s="67">
        <v>3</v>
      </c>
      <c r="D112" s="67">
        <v>1</v>
      </c>
      <c r="E112" s="67">
        <v>2000000</v>
      </c>
      <c r="F112" s="68" t="s">
        <v>377</v>
      </c>
      <c r="G112" s="76" t="s">
        <v>486</v>
      </c>
    </row>
    <row r="113" spans="1:7" ht="12.75">
      <c r="A113" s="66" t="s">
        <v>378</v>
      </c>
      <c r="B113" s="67">
        <v>6</v>
      </c>
      <c r="C113" s="67">
        <v>3</v>
      </c>
      <c r="D113" s="67">
        <v>5</v>
      </c>
      <c r="E113" s="67">
        <v>60500</v>
      </c>
      <c r="F113" s="68" t="s">
        <v>379</v>
      </c>
      <c r="G113" s="76" t="s">
        <v>486</v>
      </c>
    </row>
    <row r="114" spans="1:7" ht="12.75">
      <c r="A114" s="66" t="s">
        <v>380</v>
      </c>
      <c r="B114" s="67">
        <v>6</v>
      </c>
      <c r="C114" s="67">
        <v>3</v>
      </c>
      <c r="D114" s="67">
        <v>5</v>
      </c>
      <c r="E114" s="67">
        <v>60500</v>
      </c>
      <c r="F114" s="68" t="s">
        <v>381</v>
      </c>
      <c r="G114" s="76" t="s">
        <v>486</v>
      </c>
    </row>
    <row r="115" spans="1:7" ht="12.75">
      <c r="A115" s="66" t="s">
        <v>382</v>
      </c>
      <c r="B115" s="67">
        <v>6</v>
      </c>
      <c r="C115" s="67">
        <v>3</v>
      </c>
      <c r="D115" s="67">
        <v>12</v>
      </c>
      <c r="E115" s="67">
        <v>3480000</v>
      </c>
      <c r="F115" s="68" t="s">
        <v>383</v>
      </c>
      <c r="G115" s="76" t="s">
        <v>486</v>
      </c>
    </row>
    <row r="116" spans="1:7" ht="12.75">
      <c r="A116" s="66" t="s">
        <v>106</v>
      </c>
      <c r="B116" s="67">
        <v>6</v>
      </c>
      <c r="C116" s="67">
        <v>3</v>
      </c>
      <c r="D116" s="67">
        <v>2</v>
      </c>
      <c r="E116" s="67">
        <v>1800000</v>
      </c>
      <c r="F116" s="68" t="s">
        <v>384</v>
      </c>
      <c r="G116" s="76" t="s">
        <v>486</v>
      </c>
    </row>
    <row r="117" spans="1:7" ht="12.75">
      <c r="A117" s="66" t="s">
        <v>84</v>
      </c>
      <c r="B117" s="67">
        <v>6</v>
      </c>
      <c r="C117" s="67">
        <v>3</v>
      </c>
      <c r="D117" s="67">
        <v>150</v>
      </c>
      <c r="E117" s="67">
        <v>38077.5</v>
      </c>
      <c r="F117" s="68" t="s">
        <v>385</v>
      </c>
      <c r="G117" s="76" t="s">
        <v>486</v>
      </c>
    </row>
    <row r="118" spans="1:7" ht="12.75">
      <c r="A118" s="66" t="s">
        <v>386</v>
      </c>
      <c r="B118" s="67">
        <v>6</v>
      </c>
      <c r="C118" s="67">
        <v>3</v>
      </c>
      <c r="D118" s="67">
        <v>50</v>
      </c>
      <c r="E118" s="67">
        <v>24096</v>
      </c>
      <c r="F118" s="68" t="s">
        <v>387</v>
      </c>
      <c r="G118" s="76" t="s">
        <v>486</v>
      </c>
    </row>
    <row r="119" spans="1:7" ht="12.75">
      <c r="A119" s="66" t="s">
        <v>85</v>
      </c>
      <c r="B119" s="67">
        <v>6</v>
      </c>
      <c r="C119" s="67">
        <v>3</v>
      </c>
      <c r="D119" s="67">
        <v>80</v>
      </c>
      <c r="E119" s="67">
        <v>38553.6</v>
      </c>
      <c r="F119" s="68" t="s">
        <v>388</v>
      </c>
      <c r="G119" s="76" t="s">
        <v>486</v>
      </c>
    </row>
    <row r="120" spans="1:7" ht="12.75">
      <c r="A120" s="66" t="s">
        <v>389</v>
      </c>
      <c r="B120" s="67">
        <v>6</v>
      </c>
      <c r="C120" s="67">
        <v>3</v>
      </c>
      <c r="D120" s="67">
        <v>4</v>
      </c>
      <c r="E120" s="67">
        <v>1939400.2</v>
      </c>
      <c r="F120" s="68" t="s">
        <v>390</v>
      </c>
      <c r="G120" s="76" t="s">
        <v>486</v>
      </c>
    </row>
    <row r="121" spans="1:7" ht="12.75">
      <c r="A121" s="66" t="s">
        <v>389</v>
      </c>
      <c r="B121" s="67">
        <v>6</v>
      </c>
      <c r="C121" s="67">
        <v>3</v>
      </c>
      <c r="D121" s="67">
        <v>2</v>
      </c>
      <c r="E121" s="67">
        <v>2568393.4</v>
      </c>
      <c r="F121" s="68" t="s">
        <v>391</v>
      </c>
      <c r="G121" s="76" t="s">
        <v>486</v>
      </c>
    </row>
    <row r="122" spans="1:7" ht="12.75">
      <c r="A122" s="66" t="s">
        <v>109</v>
      </c>
      <c r="B122" s="67">
        <v>6</v>
      </c>
      <c r="C122" s="67">
        <v>3</v>
      </c>
      <c r="D122" s="67">
        <v>1</v>
      </c>
      <c r="E122" s="67">
        <v>500000</v>
      </c>
      <c r="F122" s="68" t="s">
        <v>392</v>
      </c>
      <c r="G122" s="76" t="s">
        <v>486</v>
      </c>
    </row>
    <row r="123" spans="1:7" ht="12.75">
      <c r="A123" s="66" t="s">
        <v>249</v>
      </c>
      <c r="B123" s="67">
        <v>6</v>
      </c>
      <c r="C123" s="67">
        <v>3</v>
      </c>
      <c r="D123" s="67">
        <v>4</v>
      </c>
      <c r="E123" s="67">
        <v>10000</v>
      </c>
      <c r="F123" s="68" t="s">
        <v>393</v>
      </c>
      <c r="G123" s="76" t="s">
        <v>486</v>
      </c>
    </row>
    <row r="124" spans="1:7" ht="12.75">
      <c r="A124" s="66" t="s">
        <v>202</v>
      </c>
      <c r="B124" s="67">
        <v>6</v>
      </c>
      <c r="C124" s="67">
        <v>3</v>
      </c>
      <c r="D124" s="67">
        <v>149</v>
      </c>
      <c r="E124" s="67">
        <v>119836.23</v>
      </c>
      <c r="F124" s="68" t="s">
        <v>394</v>
      </c>
      <c r="G124" s="76" t="s">
        <v>486</v>
      </c>
    </row>
    <row r="125" spans="1:7" ht="12.75">
      <c r="A125" s="66" t="s">
        <v>212</v>
      </c>
      <c r="B125" s="67">
        <v>6</v>
      </c>
      <c r="C125" s="67">
        <v>3</v>
      </c>
      <c r="D125" s="67">
        <v>10</v>
      </c>
      <c r="E125" s="67">
        <v>11574.5</v>
      </c>
      <c r="F125" s="68" t="s">
        <v>395</v>
      </c>
      <c r="G125" s="76" t="s">
        <v>486</v>
      </c>
    </row>
    <row r="126" spans="1:7" ht="12.75">
      <c r="A126" s="66" t="s">
        <v>1426</v>
      </c>
      <c r="B126" s="67">
        <v>6</v>
      </c>
      <c r="C126" s="67">
        <v>3</v>
      </c>
      <c r="D126" s="67">
        <v>5</v>
      </c>
      <c r="E126" s="67">
        <v>4139.2</v>
      </c>
      <c r="F126" s="68" t="s">
        <v>396</v>
      </c>
      <c r="G126" s="76" t="s">
        <v>486</v>
      </c>
    </row>
    <row r="127" spans="1:7" ht="12.75">
      <c r="A127" s="66" t="s">
        <v>143</v>
      </c>
      <c r="B127" s="67">
        <v>6</v>
      </c>
      <c r="C127" s="67">
        <v>3</v>
      </c>
      <c r="D127" s="67">
        <v>30</v>
      </c>
      <c r="E127" s="67">
        <v>199980</v>
      </c>
      <c r="F127" s="68" t="s">
        <v>397</v>
      </c>
      <c r="G127" s="76" t="s">
        <v>486</v>
      </c>
    </row>
    <row r="128" spans="1:7" ht="12.75">
      <c r="A128" s="66" t="s">
        <v>398</v>
      </c>
      <c r="B128" s="67">
        <v>6</v>
      </c>
      <c r="C128" s="67">
        <v>3</v>
      </c>
      <c r="D128" s="67">
        <v>5</v>
      </c>
      <c r="E128" s="67">
        <v>25000</v>
      </c>
      <c r="F128" s="68" t="s">
        <v>399</v>
      </c>
      <c r="G128" s="76" t="s">
        <v>486</v>
      </c>
    </row>
    <row r="129" spans="1:7" ht="12.75">
      <c r="A129" s="66" t="s">
        <v>121</v>
      </c>
      <c r="B129" s="67">
        <v>6</v>
      </c>
      <c r="C129" s="67">
        <v>3</v>
      </c>
      <c r="D129" s="67">
        <v>4</v>
      </c>
      <c r="E129" s="67">
        <v>5684000</v>
      </c>
      <c r="F129" s="68" t="s">
        <v>400</v>
      </c>
      <c r="G129" s="76" t="s">
        <v>486</v>
      </c>
    </row>
    <row r="130" spans="1:7" ht="12.75">
      <c r="A130" s="66" t="s">
        <v>121</v>
      </c>
      <c r="B130" s="67">
        <v>6</v>
      </c>
      <c r="C130" s="67">
        <v>3</v>
      </c>
      <c r="D130" s="67">
        <v>4</v>
      </c>
      <c r="E130" s="67">
        <v>5000000</v>
      </c>
      <c r="F130" s="68" t="s">
        <v>401</v>
      </c>
      <c r="G130" s="76" t="s">
        <v>486</v>
      </c>
    </row>
    <row r="131" spans="1:7" ht="12.75">
      <c r="A131" s="66" t="s">
        <v>121</v>
      </c>
      <c r="B131" s="67">
        <v>6</v>
      </c>
      <c r="C131" s="67">
        <v>3</v>
      </c>
      <c r="D131" s="67">
        <v>1</v>
      </c>
      <c r="E131" s="67">
        <v>5000000</v>
      </c>
      <c r="F131" s="68" t="s">
        <v>402</v>
      </c>
      <c r="G131" s="76" t="s">
        <v>486</v>
      </c>
    </row>
    <row r="132" spans="1:7" ht="12.75">
      <c r="A132" s="66" t="s">
        <v>121</v>
      </c>
      <c r="B132" s="67">
        <v>6</v>
      </c>
      <c r="C132" s="67">
        <v>3</v>
      </c>
      <c r="D132" s="67">
        <v>1</v>
      </c>
      <c r="E132" s="67">
        <v>5000000</v>
      </c>
      <c r="F132" s="68" t="s">
        <v>403</v>
      </c>
      <c r="G132" s="76" t="s">
        <v>486</v>
      </c>
    </row>
    <row r="133" spans="1:7" ht="12.75">
      <c r="A133" s="66" t="s">
        <v>102</v>
      </c>
      <c r="B133" s="67">
        <v>6</v>
      </c>
      <c r="C133" s="67">
        <v>3</v>
      </c>
      <c r="D133" s="67">
        <v>300</v>
      </c>
      <c r="E133" s="67">
        <v>9000000</v>
      </c>
      <c r="F133" s="68" t="s">
        <v>404</v>
      </c>
      <c r="G133" s="76" t="s">
        <v>486</v>
      </c>
    </row>
    <row r="134" spans="1:7" ht="12.75">
      <c r="A134" s="66" t="s">
        <v>102</v>
      </c>
      <c r="B134" s="67">
        <v>6</v>
      </c>
      <c r="C134" s="67">
        <v>3</v>
      </c>
      <c r="D134" s="67">
        <v>40</v>
      </c>
      <c r="E134" s="67">
        <v>800000</v>
      </c>
      <c r="F134" s="68" t="s">
        <v>405</v>
      </c>
      <c r="G134" s="76" t="s">
        <v>486</v>
      </c>
    </row>
    <row r="135" spans="1:7" ht="12.75">
      <c r="A135" s="66" t="s">
        <v>102</v>
      </c>
      <c r="B135" s="67">
        <v>6</v>
      </c>
      <c r="C135" s="67">
        <v>3</v>
      </c>
      <c r="D135" s="67">
        <v>800</v>
      </c>
      <c r="E135" s="67">
        <v>16000000</v>
      </c>
      <c r="F135" s="68" t="s">
        <v>406</v>
      </c>
      <c r="G135" s="76" t="s">
        <v>486</v>
      </c>
    </row>
    <row r="136" spans="1:7" ht="12.75">
      <c r="A136" s="66" t="s">
        <v>213</v>
      </c>
      <c r="B136" s="67">
        <v>6</v>
      </c>
      <c r="C136" s="67">
        <v>3</v>
      </c>
      <c r="D136" s="67">
        <v>5000</v>
      </c>
      <c r="E136" s="67">
        <v>20000000</v>
      </c>
      <c r="F136" s="68" t="s">
        <v>407</v>
      </c>
      <c r="G136" s="76" t="s">
        <v>486</v>
      </c>
    </row>
    <row r="137" spans="1:7" ht="12.75">
      <c r="A137" s="66" t="s">
        <v>163</v>
      </c>
      <c r="B137" s="67">
        <v>6</v>
      </c>
      <c r="C137" s="67">
        <v>3</v>
      </c>
      <c r="D137" s="67">
        <v>100</v>
      </c>
      <c r="E137" s="67">
        <v>1058325</v>
      </c>
      <c r="F137" s="68" t="s">
        <v>408</v>
      </c>
      <c r="G137" s="76" t="s">
        <v>486</v>
      </c>
    </row>
    <row r="138" spans="1:7" ht="12.75">
      <c r="A138" s="66" t="s">
        <v>103</v>
      </c>
      <c r="B138" s="67">
        <v>6</v>
      </c>
      <c r="C138" s="67">
        <v>3</v>
      </c>
      <c r="D138" s="67">
        <v>20</v>
      </c>
      <c r="E138" s="67">
        <v>2000000</v>
      </c>
      <c r="F138" s="68" t="s">
        <v>409</v>
      </c>
      <c r="G138" s="76" t="s">
        <v>486</v>
      </c>
    </row>
    <row r="139" spans="1:7" ht="12.75">
      <c r="A139" s="66" t="s">
        <v>103</v>
      </c>
      <c r="B139" s="67">
        <v>6</v>
      </c>
      <c r="C139" s="67">
        <v>3</v>
      </c>
      <c r="D139" s="67">
        <v>200</v>
      </c>
      <c r="E139" s="67">
        <v>10000000</v>
      </c>
      <c r="F139" s="68" t="s">
        <v>410</v>
      </c>
      <c r="G139" s="76" t="s">
        <v>486</v>
      </c>
    </row>
    <row r="140" spans="1:7" ht="12.75">
      <c r="A140" s="66" t="s">
        <v>214</v>
      </c>
      <c r="B140" s="67">
        <v>6</v>
      </c>
      <c r="C140" s="67">
        <v>3</v>
      </c>
      <c r="D140" s="67">
        <v>5</v>
      </c>
      <c r="E140" s="67">
        <v>15973.600000000002</v>
      </c>
      <c r="F140" s="68" t="s">
        <v>411</v>
      </c>
      <c r="G140" s="76" t="s">
        <v>486</v>
      </c>
    </row>
    <row r="141" spans="1:7" ht="12.75">
      <c r="A141" s="66" t="s">
        <v>174</v>
      </c>
      <c r="B141" s="67">
        <v>6</v>
      </c>
      <c r="C141" s="67">
        <v>3</v>
      </c>
      <c r="D141" s="67">
        <v>1</v>
      </c>
      <c r="E141" s="67">
        <v>200000000</v>
      </c>
      <c r="F141" s="68" t="s">
        <v>412</v>
      </c>
      <c r="G141" s="76" t="s">
        <v>486</v>
      </c>
    </row>
    <row r="142" spans="1:7" ht="12.75">
      <c r="A142" s="66" t="s">
        <v>119</v>
      </c>
      <c r="B142" s="67">
        <v>6</v>
      </c>
      <c r="C142" s="67">
        <v>3</v>
      </c>
      <c r="D142" s="67">
        <v>1</v>
      </c>
      <c r="E142" s="67">
        <v>10000000</v>
      </c>
      <c r="F142" s="68" t="s">
        <v>413</v>
      </c>
      <c r="G142" s="76" t="s">
        <v>486</v>
      </c>
    </row>
    <row r="143" spans="1:7" ht="12.75">
      <c r="A143" s="66" t="s">
        <v>112</v>
      </c>
      <c r="B143" s="67">
        <v>6</v>
      </c>
      <c r="C143" s="67">
        <v>3</v>
      </c>
      <c r="D143" s="67">
        <v>3</v>
      </c>
      <c r="E143" s="67">
        <v>36000</v>
      </c>
      <c r="F143" s="68" t="s">
        <v>414</v>
      </c>
      <c r="G143" s="76" t="s">
        <v>486</v>
      </c>
    </row>
    <row r="144" spans="1:7" ht="12.75">
      <c r="A144" s="66" t="s">
        <v>415</v>
      </c>
      <c r="B144" s="67">
        <v>6</v>
      </c>
      <c r="C144" s="67">
        <v>3</v>
      </c>
      <c r="D144" s="67">
        <v>100</v>
      </c>
      <c r="E144" s="67">
        <v>340969</v>
      </c>
      <c r="F144" s="68" t="s">
        <v>416</v>
      </c>
      <c r="G144" s="76" t="s">
        <v>486</v>
      </c>
    </row>
    <row r="145" spans="1:7" ht="12.75">
      <c r="A145" s="66" t="s">
        <v>417</v>
      </c>
      <c r="B145" s="67">
        <v>6</v>
      </c>
      <c r="C145" s="67">
        <v>3</v>
      </c>
      <c r="D145" s="67">
        <v>10</v>
      </c>
      <c r="E145" s="67">
        <v>170635.5</v>
      </c>
      <c r="F145" s="68" t="s">
        <v>418</v>
      </c>
      <c r="G145" s="76" t="s">
        <v>486</v>
      </c>
    </row>
    <row r="146" spans="1:7" ht="12.75">
      <c r="A146" s="66" t="s">
        <v>113</v>
      </c>
      <c r="B146" s="67">
        <v>6</v>
      </c>
      <c r="C146" s="67">
        <v>3</v>
      </c>
      <c r="D146" s="67">
        <v>1</v>
      </c>
      <c r="E146" s="67">
        <v>20000</v>
      </c>
      <c r="F146" s="68" t="s">
        <v>419</v>
      </c>
      <c r="G146" s="76" t="s">
        <v>486</v>
      </c>
    </row>
    <row r="147" spans="1:7" ht="12.75">
      <c r="A147" s="66" t="s">
        <v>268</v>
      </c>
      <c r="B147" s="67">
        <v>6</v>
      </c>
      <c r="C147" s="67">
        <v>3</v>
      </c>
      <c r="D147" s="67">
        <v>5</v>
      </c>
      <c r="E147" s="67">
        <v>100000</v>
      </c>
      <c r="F147" s="68" t="s">
        <v>420</v>
      </c>
      <c r="G147" s="76" t="s">
        <v>486</v>
      </c>
    </row>
    <row r="148" spans="1:7" ht="12.75">
      <c r="A148" s="66" t="s">
        <v>193</v>
      </c>
      <c r="B148" s="67">
        <v>6</v>
      </c>
      <c r="C148" s="67">
        <v>3</v>
      </c>
      <c r="D148" s="67">
        <v>30000</v>
      </c>
      <c r="E148" s="67">
        <v>22500000</v>
      </c>
      <c r="F148" s="68" t="s">
        <v>421</v>
      </c>
      <c r="G148" s="76" t="s">
        <v>486</v>
      </c>
    </row>
    <row r="149" spans="1:7" ht="12.75">
      <c r="A149" s="66" t="s">
        <v>193</v>
      </c>
      <c r="B149" s="67">
        <v>6</v>
      </c>
      <c r="C149" s="67">
        <v>3</v>
      </c>
      <c r="D149" s="67">
        <v>30000</v>
      </c>
      <c r="E149" s="67">
        <v>25500000</v>
      </c>
      <c r="F149" s="68" t="s">
        <v>422</v>
      </c>
      <c r="G149" s="76" t="s">
        <v>486</v>
      </c>
    </row>
    <row r="150" spans="1:7" ht="12.75">
      <c r="A150" s="66" t="s">
        <v>248</v>
      </c>
      <c r="B150" s="67">
        <v>6</v>
      </c>
      <c r="C150" s="67">
        <v>3</v>
      </c>
      <c r="D150" s="67">
        <v>10</v>
      </c>
      <c r="E150" s="67">
        <v>25000000</v>
      </c>
      <c r="F150" s="68" t="s">
        <v>423</v>
      </c>
      <c r="G150" s="76" t="s">
        <v>486</v>
      </c>
    </row>
    <row r="151" spans="1:7" ht="12.75">
      <c r="A151" s="66" t="s">
        <v>424</v>
      </c>
      <c r="B151" s="67">
        <v>6</v>
      </c>
      <c r="C151" s="67">
        <v>3</v>
      </c>
      <c r="D151" s="67">
        <v>2000</v>
      </c>
      <c r="E151" s="67">
        <v>100000</v>
      </c>
      <c r="F151" s="68" t="s">
        <v>425</v>
      </c>
      <c r="G151" s="76" t="s">
        <v>486</v>
      </c>
    </row>
    <row r="152" spans="1:7" ht="12.75">
      <c r="A152" s="66" t="s">
        <v>109</v>
      </c>
      <c r="B152" s="67">
        <v>6</v>
      </c>
      <c r="C152" s="67">
        <v>3</v>
      </c>
      <c r="D152" s="67">
        <v>10</v>
      </c>
      <c r="E152" s="67">
        <v>23668.800000000003</v>
      </c>
      <c r="F152" s="68" t="s">
        <v>426</v>
      </c>
      <c r="G152" s="76" t="s">
        <v>486</v>
      </c>
    </row>
    <row r="153" spans="1:7" ht="12.75">
      <c r="A153" s="66" t="s">
        <v>199</v>
      </c>
      <c r="B153" s="67">
        <v>6</v>
      </c>
      <c r="C153" s="67">
        <v>3</v>
      </c>
      <c r="D153" s="67">
        <v>1</v>
      </c>
      <c r="E153" s="67">
        <v>4448000</v>
      </c>
      <c r="F153" s="68" t="s">
        <v>427</v>
      </c>
      <c r="G153" s="76" t="s">
        <v>486</v>
      </c>
    </row>
    <row r="154" spans="1:7" ht="12.75">
      <c r="A154" s="66" t="s">
        <v>203</v>
      </c>
      <c r="B154" s="67">
        <v>6</v>
      </c>
      <c r="C154" s="67">
        <v>3</v>
      </c>
      <c r="D154" s="67">
        <v>80</v>
      </c>
      <c r="E154" s="67">
        <v>62456</v>
      </c>
      <c r="F154" s="68" t="s">
        <v>428</v>
      </c>
      <c r="G154" s="76" t="s">
        <v>486</v>
      </c>
    </row>
    <row r="155" spans="1:7" ht="12.75">
      <c r="A155" s="66" t="s">
        <v>429</v>
      </c>
      <c r="B155" s="67">
        <v>6</v>
      </c>
      <c r="C155" s="67">
        <v>3</v>
      </c>
      <c r="D155" s="67">
        <v>30</v>
      </c>
      <c r="E155" s="67">
        <v>109658.4</v>
      </c>
      <c r="F155" s="68" t="s">
        <v>430</v>
      </c>
      <c r="G155" s="76" t="s">
        <v>486</v>
      </c>
    </row>
    <row r="156" spans="1:7" ht="12.75">
      <c r="A156" s="66" t="s">
        <v>100</v>
      </c>
      <c r="B156" s="67">
        <v>6</v>
      </c>
      <c r="C156" s="67">
        <v>3</v>
      </c>
      <c r="D156" s="67">
        <v>1</v>
      </c>
      <c r="E156" s="67">
        <v>521000</v>
      </c>
      <c r="F156" s="68" t="s">
        <v>431</v>
      </c>
      <c r="G156" s="76" t="s">
        <v>486</v>
      </c>
    </row>
    <row r="157" spans="1:7" ht="12.75">
      <c r="A157" s="66" t="s">
        <v>100</v>
      </c>
      <c r="B157" s="67">
        <v>6</v>
      </c>
      <c r="C157" s="67">
        <v>3</v>
      </c>
      <c r="D157" s="67">
        <v>4</v>
      </c>
      <c r="E157" s="67">
        <v>1809600</v>
      </c>
      <c r="F157" s="68" t="s">
        <v>432</v>
      </c>
      <c r="G157" s="76" t="s">
        <v>486</v>
      </c>
    </row>
    <row r="158" spans="1:7" ht="12.75">
      <c r="A158" s="66" t="s">
        <v>100</v>
      </c>
      <c r="B158" s="67">
        <v>6</v>
      </c>
      <c r="C158" s="67">
        <v>3</v>
      </c>
      <c r="D158" s="67">
        <v>4</v>
      </c>
      <c r="E158" s="67">
        <v>3016000</v>
      </c>
      <c r="F158" s="68" t="s">
        <v>433</v>
      </c>
      <c r="G158" s="76" t="s">
        <v>486</v>
      </c>
    </row>
    <row r="159" spans="1:7" ht="12.75">
      <c r="A159" s="66" t="s">
        <v>100</v>
      </c>
      <c r="B159" s="67">
        <v>6</v>
      </c>
      <c r="C159" s="67">
        <v>3</v>
      </c>
      <c r="D159" s="67">
        <v>4</v>
      </c>
      <c r="E159" s="67">
        <v>3016000</v>
      </c>
      <c r="F159" s="68" t="s">
        <v>433</v>
      </c>
      <c r="G159" s="76" t="s">
        <v>486</v>
      </c>
    </row>
    <row r="160" spans="1:7" ht="12.75">
      <c r="A160" s="66" t="s">
        <v>100</v>
      </c>
      <c r="B160" s="67">
        <v>6</v>
      </c>
      <c r="C160" s="67">
        <v>3</v>
      </c>
      <c r="D160" s="67">
        <v>4</v>
      </c>
      <c r="E160" s="67">
        <v>3016000</v>
      </c>
      <c r="F160" s="68" t="s">
        <v>433</v>
      </c>
      <c r="G160" s="76" t="s">
        <v>486</v>
      </c>
    </row>
    <row r="161" spans="1:7" ht="12.75">
      <c r="A161" s="66" t="s">
        <v>100</v>
      </c>
      <c r="B161" s="67">
        <v>6</v>
      </c>
      <c r="C161" s="67">
        <v>3</v>
      </c>
      <c r="D161" s="67">
        <v>1</v>
      </c>
      <c r="E161" s="67">
        <v>1500000</v>
      </c>
      <c r="F161" s="68" t="s">
        <v>1422</v>
      </c>
      <c r="G161" s="76" t="s">
        <v>486</v>
      </c>
    </row>
    <row r="162" spans="1:7" ht="12.75">
      <c r="A162" s="66" t="s">
        <v>114</v>
      </c>
      <c r="B162" s="67">
        <v>6</v>
      </c>
      <c r="C162" s="67">
        <v>3</v>
      </c>
      <c r="D162" s="67">
        <v>5</v>
      </c>
      <c r="E162" s="67">
        <v>6548.8</v>
      </c>
      <c r="F162" s="68" t="s">
        <v>434</v>
      </c>
      <c r="G162" s="76" t="s">
        <v>486</v>
      </c>
    </row>
    <row r="163" spans="1:7" ht="12.75">
      <c r="A163" s="66" t="s">
        <v>222</v>
      </c>
      <c r="B163" s="67">
        <v>6</v>
      </c>
      <c r="C163" s="67">
        <v>3</v>
      </c>
      <c r="D163" s="67">
        <f>20+100</f>
        <v>120</v>
      </c>
      <c r="E163" s="67">
        <v>120000</v>
      </c>
      <c r="F163" s="68" t="s">
        <v>435</v>
      </c>
      <c r="G163" s="76" t="s">
        <v>486</v>
      </c>
    </row>
    <row r="164" spans="1:7" ht="12.75">
      <c r="A164" s="66" t="s">
        <v>109</v>
      </c>
      <c r="B164" s="67">
        <v>6</v>
      </c>
      <c r="C164" s="67">
        <v>3</v>
      </c>
      <c r="D164" s="67">
        <v>1</v>
      </c>
      <c r="E164" s="67">
        <v>300000</v>
      </c>
      <c r="F164" s="68" t="s">
        <v>436</v>
      </c>
      <c r="G164" s="76" t="s">
        <v>486</v>
      </c>
    </row>
    <row r="165" spans="1:7" ht="12.75">
      <c r="A165" s="66" t="s">
        <v>185</v>
      </c>
      <c r="B165" s="67">
        <v>6</v>
      </c>
      <c r="C165" s="67">
        <v>3</v>
      </c>
      <c r="D165" s="67">
        <v>2</v>
      </c>
      <c r="E165" s="67">
        <v>139836.7</v>
      </c>
      <c r="F165" s="68" t="s">
        <v>437</v>
      </c>
      <c r="G165" s="76" t="s">
        <v>486</v>
      </c>
    </row>
    <row r="166" spans="1:7" ht="12.75">
      <c r="A166" s="66" t="s">
        <v>189</v>
      </c>
      <c r="B166" s="67">
        <v>6</v>
      </c>
      <c r="C166" s="67">
        <v>3</v>
      </c>
      <c r="D166" s="67">
        <v>8</v>
      </c>
      <c r="E166" s="67">
        <v>97827.68</v>
      </c>
      <c r="F166" s="68" t="s">
        <v>438</v>
      </c>
      <c r="G166" s="76" t="s">
        <v>486</v>
      </c>
    </row>
    <row r="167" spans="1:7" ht="12.75">
      <c r="A167" s="66" t="s">
        <v>98</v>
      </c>
      <c r="B167" s="67">
        <v>6</v>
      </c>
      <c r="C167" s="67">
        <v>3</v>
      </c>
      <c r="D167" s="67">
        <v>15</v>
      </c>
      <c r="E167" s="67">
        <v>21719.55</v>
      </c>
      <c r="F167" s="68" t="s">
        <v>439</v>
      </c>
      <c r="G167" s="76" t="s">
        <v>486</v>
      </c>
    </row>
    <row r="168" spans="1:7" ht="12.75">
      <c r="A168" s="66" t="s">
        <v>100</v>
      </c>
      <c r="B168" s="67">
        <v>6</v>
      </c>
      <c r="C168" s="67">
        <v>3</v>
      </c>
      <c r="D168" s="67">
        <v>2</v>
      </c>
      <c r="E168" s="67">
        <v>1044000</v>
      </c>
      <c r="F168" s="68" t="s">
        <v>440</v>
      </c>
      <c r="G168" s="76" t="s">
        <v>486</v>
      </c>
    </row>
    <row r="169" spans="1:7" ht="12.75">
      <c r="A169" s="66" t="s">
        <v>100</v>
      </c>
      <c r="B169" s="67">
        <v>6</v>
      </c>
      <c r="C169" s="67">
        <v>3</v>
      </c>
      <c r="D169" s="67">
        <v>2</v>
      </c>
      <c r="E169" s="67">
        <v>1044000</v>
      </c>
      <c r="F169" s="68" t="s">
        <v>441</v>
      </c>
      <c r="G169" s="76" t="s">
        <v>486</v>
      </c>
    </row>
    <row r="170" spans="1:7" ht="12.75">
      <c r="A170" s="66" t="s">
        <v>100</v>
      </c>
      <c r="B170" s="67">
        <v>6</v>
      </c>
      <c r="C170" s="67">
        <v>3</v>
      </c>
      <c r="D170" s="67">
        <v>2</v>
      </c>
      <c r="E170" s="67">
        <v>547520</v>
      </c>
      <c r="F170" s="68" t="s">
        <v>442</v>
      </c>
      <c r="G170" s="76" t="s">
        <v>486</v>
      </c>
    </row>
    <row r="171" spans="1:7" ht="12.75">
      <c r="A171" s="66" t="s">
        <v>100</v>
      </c>
      <c r="B171" s="67">
        <v>6</v>
      </c>
      <c r="C171" s="67">
        <v>3</v>
      </c>
      <c r="D171" s="67">
        <v>2</v>
      </c>
      <c r="E171" s="67">
        <v>1044000</v>
      </c>
      <c r="F171" s="68" t="s">
        <v>443</v>
      </c>
      <c r="G171" s="76" t="s">
        <v>486</v>
      </c>
    </row>
    <row r="172" spans="1:7" ht="12.75">
      <c r="A172" s="66" t="s">
        <v>100</v>
      </c>
      <c r="B172" s="67">
        <v>6</v>
      </c>
      <c r="C172" s="67">
        <v>3</v>
      </c>
      <c r="D172" s="67">
        <v>10</v>
      </c>
      <c r="E172" s="67">
        <v>5220000</v>
      </c>
      <c r="F172" s="68" t="s">
        <v>444</v>
      </c>
      <c r="G172" s="76" t="s">
        <v>486</v>
      </c>
    </row>
    <row r="173" spans="1:7" ht="12.75">
      <c r="A173" s="66" t="s">
        <v>275</v>
      </c>
      <c r="B173" s="67">
        <v>6</v>
      </c>
      <c r="C173" s="67">
        <v>3</v>
      </c>
      <c r="D173" s="67">
        <v>16</v>
      </c>
      <c r="E173" s="67">
        <v>4800000</v>
      </c>
      <c r="F173" s="68" t="s">
        <v>445</v>
      </c>
      <c r="G173" s="76" t="s">
        <v>486</v>
      </c>
    </row>
    <row r="174" spans="1:7" ht="12.75">
      <c r="A174" s="66" t="s">
        <v>446</v>
      </c>
      <c r="B174" s="67">
        <v>6</v>
      </c>
      <c r="C174" s="67">
        <v>3</v>
      </c>
      <c r="D174" s="67">
        <v>6</v>
      </c>
      <c r="E174" s="67">
        <v>1800000</v>
      </c>
      <c r="F174" s="68" t="s">
        <v>447</v>
      </c>
      <c r="G174" s="76" t="s">
        <v>486</v>
      </c>
    </row>
    <row r="175" spans="1:7" ht="12.75">
      <c r="A175" s="66" t="s">
        <v>100</v>
      </c>
      <c r="B175" s="67">
        <v>6</v>
      </c>
      <c r="C175" s="67">
        <v>3</v>
      </c>
      <c r="D175" s="67">
        <v>3</v>
      </c>
      <c r="E175" s="67">
        <v>999999</v>
      </c>
      <c r="F175" s="68" t="s">
        <v>448</v>
      </c>
      <c r="G175" s="76" t="s">
        <v>486</v>
      </c>
    </row>
    <row r="176" spans="1:7" ht="12.75">
      <c r="A176" s="66" t="s">
        <v>100</v>
      </c>
      <c r="B176" s="67">
        <v>6</v>
      </c>
      <c r="C176" s="67">
        <v>3</v>
      </c>
      <c r="D176" s="67">
        <v>4</v>
      </c>
      <c r="E176" s="67">
        <v>6078400</v>
      </c>
      <c r="F176" s="68" t="s">
        <v>449</v>
      </c>
      <c r="G176" s="76" t="s">
        <v>486</v>
      </c>
    </row>
    <row r="177" spans="1:7" ht="12.75">
      <c r="A177" s="66" t="s">
        <v>100</v>
      </c>
      <c r="B177" s="67">
        <v>6</v>
      </c>
      <c r="C177" s="67">
        <v>3</v>
      </c>
      <c r="D177" s="67">
        <v>4</v>
      </c>
      <c r="E177" s="67">
        <v>6078400</v>
      </c>
      <c r="F177" s="68" t="s">
        <v>450</v>
      </c>
      <c r="G177" s="76" t="s">
        <v>486</v>
      </c>
    </row>
    <row r="178" spans="1:7" ht="12.75">
      <c r="A178" s="66" t="s">
        <v>100</v>
      </c>
      <c r="B178" s="67">
        <v>6</v>
      </c>
      <c r="C178" s="67">
        <v>3</v>
      </c>
      <c r="D178" s="67">
        <v>4</v>
      </c>
      <c r="E178" s="67">
        <v>6078400</v>
      </c>
      <c r="F178" s="68" t="s">
        <v>451</v>
      </c>
      <c r="G178" s="76" t="s">
        <v>486</v>
      </c>
    </row>
    <row r="179" spans="1:7" ht="12.75">
      <c r="A179" s="66" t="s">
        <v>100</v>
      </c>
      <c r="B179" s="67">
        <v>6</v>
      </c>
      <c r="C179" s="67">
        <v>3</v>
      </c>
      <c r="D179" s="67">
        <v>4</v>
      </c>
      <c r="E179" s="67">
        <v>3172368</v>
      </c>
      <c r="F179" s="68" t="s">
        <v>452</v>
      </c>
      <c r="G179" s="76" t="s">
        <v>486</v>
      </c>
    </row>
    <row r="180" spans="1:7" ht="12.75">
      <c r="A180" s="66" t="s">
        <v>100</v>
      </c>
      <c r="B180" s="67">
        <v>6</v>
      </c>
      <c r="C180" s="67">
        <v>3</v>
      </c>
      <c r="D180" s="67">
        <v>46</v>
      </c>
      <c r="E180" s="67">
        <v>34500000</v>
      </c>
      <c r="F180" s="68" t="s">
        <v>453</v>
      </c>
      <c r="G180" s="76" t="s">
        <v>486</v>
      </c>
    </row>
    <row r="181" spans="1:7" ht="12.75">
      <c r="A181" s="66" t="s">
        <v>100</v>
      </c>
      <c r="B181" s="67">
        <v>6</v>
      </c>
      <c r="C181" s="67">
        <v>3</v>
      </c>
      <c r="D181" s="67">
        <v>15</v>
      </c>
      <c r="E181" s="67">
        <v>6000000</v>
      </c>
      <c r="F181" s="68" t="s">
        <v>454</v>
      </c>
      <c r="G181" s="76" t="s">
        <v>486</v>
      </c>
    </row>
    <row r="182" spans="1:7" ht="12.75">
      <c r="A182" s="66" t="s">
        <v>100</v>
      </c>
      <c r="B182" s="67">
        <v>6</v>
      </c>
      <c r="C182" s="67">
        <v>3</v>
      </c>
      <c r="D182" s="67">
        <v>5</v>
      </c>
      <c r="E182" s="67">
        <v>2405000</v>
      </c>
      <c r="F182" s="68" t="s">
        <v>455</v>
      </c>
      <c r="G182" s="76" t="s">
        <v>486</v>
      </c>
    </row>
    <row r="183" spans="1:7" ht="12.75">
      <c r="A183" s="66" t="s">
        <v>100</v>
      </c>
      <c r="B183" s="67">
        <v>6</v>
      </c>
      <c r="C183" s="67">
        <v>3</v>
      </c>
      <c r="D183" s="67">
        <v>6</v>
      </c>
      <c r="E183" s="67">
        <v>876960</v>
      </c>
      <c r="F183" s="68" t="s">
        <v>456</v>
      </c>
      <c r="G183" s="76" t="s">
        <v>486</v>
      </c>
    </row>
    <row r="184" spans="1:7" ht="12.75">
      <c r="A184" s="66" t="s">
        <v>100</v>
      </c>
      <c r="B184" s="67">
        <v>6</v>
      </c>
      <c r="C184" s="67">
        <v>3</v>
      </c>
      <c r="D184" s="67">
        <v>6</v>
      </c>
      <c r="E184" s="67">
        <v>894360</v>
      </c>
      <c r="F184" s="68" t="s">
        <v>457</v>
      </c>
      <c r="G184" s="76" t="s">
        <v>486</v>
      </c>
    </row>
    <row r="185" spans="1:7" ht="12.75">
      <c r="A185" s="66" t="s">
        <v>100</v>
      </c>
      <c r="B185" s="67">
        <v>6</v>
      </c>
      <c r="C185" s="67">
        <v>3</v>
      </c>
      <c r="D185" s="67">
        <v>6</v>
      </c>
      <c r="E185" s="67">
        <v>794832</v>
      </c>
      <c r="F185" s="68" t="s">
        <v>458</v>
      </c>
      <c r="G185" s="76" t="s">
        <v>486</v>
      </c>
    </row>
    <row r="186" spans="1:7" ht="12.75">
      <c r="A186" s="66" t="s">
        <v>100</v>
      </c>
      <c r="B186" s="67">
        <v>6</v>
      </c>
      <c r="C186" s="67">
        <v>3</v>
      </c>
      <c r="D186" s="67">
        <v>6</v>
      </c>
      <c r="E186" s="67">
        <v>908280</v>
      </c>
      <c r="F186" s="68" t="s">
        <v>459</v>
      </c>
      <c r="G186" s="76" t="s">
        <v>486</v>
      </c>
    </row>
    <row r="187" spans="1:7" ht="12.75">
      <c r="A187" s="66" t="s">
        <v>100</v>
      </c>
      <c r="B187" s="67">
        <v>6</v>
      </c>
      <c r="C187" s="67">
        <v>3</v>
      </c>
      <c r="D187" s="67">
        <v>5</v>
      </c>
      <c r="E187" s="67">
        <v>756900</v>
      </c>
      <c r="F187" s="68" t="s">
        <v>460</v>
      </c>
      <c r="G187" s="76" t="s">
        <v>486</v>
      </c>
    </row>
    <row r="188" spans="1:7" ht="12.75">
      <c r="A188" s="66" t="s">
        <v>100</v>
      </c>
      <c r="B188" s="67">
        <v>6</v>
      </c>
      <c r="C188" s="67">
        <v>3</v>
      </c>
      <c r="D188" s="67">
        <v>5</v>
      </c>
      <c r="E188" s="67">
        <v>756900</v>
      </c>
      <c r="F188" s="68" t="s">
        <v>461</v>
      </c>
      <c r="G188" s="76" t="s">
        <v>486</v>
      </c>
    </row>
    <row r="189" spans="1:7" ht="12.75">
      <c r="A189" s="66" t="s">
        <v>100</v>
      </c>
      <c r="B189" s="67">
        <v>6</v>
      </c>
      <c r="C189" s="67">
        <v>3</v>
      </c>
      <c r="D189" s="67">
        <v>5</v>
      </c>
      <c r="E189" s="67">
        <v>653080</v>
      </c>
      <c r="F189" s="68" t="s">
        <v>462</v>
      </c>
      <c r="G189" s="76" t="s">
        <v>486</v>
      </c>
    </row>
    <row r="190" spans="1:7" ht="12.75">
      <c r="A190" s="66" t="s">
        <v>100</v>
      </c>
      <c r="B190" s="67">
        <v>6</v>
      </c>
      <c r="C190" s="67">
        <v>3</v>
      </c>
      <c r="D190" s="67">
        <v>5</v>
      </c>
      <c r="E190" s="67">
        <v>756900</v>
      </c>
      <c r="F190" s="68" t="s">
        <v>463</v>
      </c>
      <c r="G190" s="76" t="s">
        <v>486</v>
      </c>
    </row>
    <row r="191" spans="1:7" ht="12.75">
      <c r="A191" s="66" t="s">
        <v>100</v>
      </c>
      <c r="B191" s="67">
        <v>6</v>
      </c>
      <c r="C191" s="67">
        <v>3</v>
      </c>
      <c r="D191" s="67">
        <v>5</v>
      </c>
      <c r="E191" s="67">
        <v>750000</v>
      </c>
      <c r="F191" s="68" t="s">
        <v>464</v>
      </c>
      <c r="G191" s="76" t="s">
        <v>486</v>
      </c>
    </row>
    <row r="192" spans="1:7" ht="12.75">
      <c r="A192" s="66" t="s">
        <v>100</v>
      </c>
      <c r="B192" s="67">
        <v>6</v>
      </c>
      <c r="C192" s="67">
        <v>3</v>
      </c>
      <c r="D192" s="67">
        <v>5</v>
      </c>
      <c r="E192" s="67">
        <v>750000</v>
      </c>
      <c r="F192" s="68" t="s">
        <v>465</v>
      </c>
      <c r="G192" s="76" t="s">
        <v>486</v>
      </c>
    </row>
    <row r="193" spans="1:7" ht="12.75">
      <c r="A193" s="66" t="s">
        <v>100</v>
      </c>
      <c r="B193" s="67">
        <v>6</v>
      </c>
      <c r="C193" s="67">
        <v>3</v>
      </c>
      <c r="D193" s="67">
        <v>5</v>
      </c>
      <c r="E193" s="67">
        <v>750000</v>
      </c>
      <c r="F193" s="68" t="s">
        <v>466</v>
      </c>
      <c r="G193" s="76" t="s">
        <v>486</v>
      </c>
    </row>
    <row r="194" spans="1:7" ht="12.75">
      <c r="A194" s="66" t="s">
        <v>100</v>
      </c>
      <c r="B194" s="67">
        <v>6</v>
      </c>
      <c r="C194" s="67">
        <v>3</v>
      </c>
      <c r="D194" s="67">
        <v>5</v>
      </c>
      <c r="E194" s="67">
        <v>750000</v>
      </c>
      <c r="F194" s="68" t="s">
        <v>467</v>
      </c>
      <c r="G194" s="76" t="s">
        <v>486</v>
      </c>
    </row>
    <row r="195" spans="1:7" ht="12.75">
      <c r="A195" s="66" t="s">
        <v>100</v>
      </c>
      <c r="B195" s="67">
        <v>6</v>
      </c>
      <c r="C195" s="67">
        <v>3</v>
      </c>
      <c r="D195" s="67">
        <v>5</v>
      </c>
      <c r="E195" s="67">
        <v>750000</v>
      </c>
      <c r="F195" s="68" t="s">
        <v>468</v>
      </c>
      <c r="G195" s="76" t="s">
        <v>486</v>
      </c>
    </row>
    <row r="196" spans="1:7" ht="12.75">
      <c r="A196" s="66" t="s">
        <v>100</v>
      </c>
      <c r="B196" s="67">
        <v>6</v>
      </c>
      <c r="C196" s="67">
        <v>3</v>
      </c>
      <c r="D196" s="67">
        <v>5</v>
      </c>
      <c r="E196" s="67">
        <v>750000</v>
      </c>
      <c r="F196" s="68" t="s">
        <v>469</v>
      </c>
      <c r="G196" s="76" t="s">
        <v>486</v>
      </c>
    </row>
    <row r="197" spans="1:7" ht="12.75">
      <c r="A197" s="66" t="s">
        <v>109</v>
      </c>
      <c r="B197" s="67">
        <v>6</v>
      </c>
      <c r="C197" s="67">
        <v>3</v>
      </c>
      <c r="D197" s="67">
        <v>1</v>
      </c>
      <c r="E197" s="67">
        <v>260000000</v>
      </c>
      <c r="F197" s="68" t="s">
        <v>470</v>
      </c>
      <c r="G197" s="76" t="s">
        <v>486</v>
      </c>
    </row>
    <row r="198" spans="1:7" ht="12.75">
      <c r="A198" s="66" t="s">
        <v>151</v>
      </c>
      <c r="B198" s="67">
        <v>3</v>
      </c>
      <c r="C198" s="67">
        <v>1</v>
      </c>
      <c r="D198" s="67">
        <v>1</v>
      </c>
      <c r="E198" s="67">
        <v>11980148</v>
      </c>
      <c r="F198" s="68" t="s">
        <v>471</v>
      </c>
      <c r="G198" s="76" t="s">
        <v>486</v>
      </c>
    </row>
    <row r="199" spans="1:7" ht="12.75">
      <c r="A199" s="66" t="s">
        <v>151</v>
      </c>
      <c r="B199" s="67">
        <v>3</v>
      </c>
      <c r="C199" s="67">
        <v>2</v>
      </c>
      <c r="D199" s="67">
        <v>1</v>
      </c>
      <c r="E199" s="67">
        <v>11797378</v>
      </c>
      <c r="F199" s="68" t="s">
        <v>472</v>
      </c>
      <c r="G199" s="76" t="s">
        <v>486</v>
      </c>
    </row>
    <row r="200" spans="1:7" ht="12.75">
      <c r="A200" s="66" t="s">
        <v>151</v>
      </c>
      <c r="B200" s="67">
        <v>3</v>
      </c>
      <c r="C200" s="67">
        <v>2</v>
      </c>
      <c r="D200" s="67">
        <v>1</v>
      </c>
      <c r="E200" s="67">
        <v>11797378</v>
      </c>
      <c r="F200" s="68" t="s">
        <v>473</v>
      </c>
      <c r="G200" s="76" t="s">
        <v>486</v>
      </c>
    </row>
    <row r="201" spans="1:7" ht="12.75">
      <c r="A201" s="66" t="s">
        <v>151</v>
      </c>
      <c r="B201" s="67">
        <v>3</v>
      </c>
      <c r="C201" s="67">
        <v>2</v>
      </c>
      <c r="D201" s="67">
        <v>1</v>
      </c>
      <c r="E201" s="67">
        <v>9801940</v>
      </c>
      <c r="F201" s="68" t="s">
        <v>474</v>
      </c>
      <c r="G201" s="76" t="s">
        <v>486</v>
      </c>
    </row>
    <row r="202" spans="1:7" ht="12.75">
      <c r="A202" s="66" t="s">
        <v>151</v>
      </c>
      <c r="B202" s="67">
        <v>3</v>
      </c>
      <c r="C202" s="67">
        <v>2</v>
      </c>
      <c r="D202" s="67">
        <v>1</v>
      </c>
      <c r="E202" s="67">
        <v>11980148</v>
      </c>
      <c r="F202" s="68" t="s">
        <v>474</v>
      </c>
      <c r="G202" s="76" t="s">
        <v>486</v>
      </c>
    </row>
    <row r="203" spans="1:7" ht="12.75">
      <c r="A203" s="66" t="s">
        <v>120</v>
      </c>
      <c r="B203" s="67">
        <v>3</v>
      </c>
      <c r="C203" s="67">
        <v>2</v>
      </c>
      <c r="D203" s="67">
        <v>4</v>
      </c>
      <c r="E203" s="67">
        <v>47189511</v>
      </c>
      <c r="F203" s="68" t="s">
        <v>475</v>
      </c>
      <c r="G203" s="76" t="s">
        <v>486</v>
      </c>
    </row>
    <row r="204" spans="1:7" ht="12.75">
      <c r="A204" s="66" t="s">
        <v>120</v>
      </c>
      <c r="B204" s="67">
        <v>3</v>
      </c>
      <c r="C204" s="67">
        <v>2</v>
      </c>
      <c r="D204" s="67">
        <v>2</v>
      </c>
      <c r="E204" s="67">
        <v>28838035</v>
      </c>
      <c r="F204" s="68" t="s">
        <v>476</v>
      </c>
      <c r="G204" s="76" t="s">
        <v>486</v>
      </c>
    </row>
    <row r="205" spans="1:7" ht="12.75">
      <c r="A205" s="66" t="s">
        <v>151</v>
      </c>
      <c r="B205" s="67">
        <v>3</v>
      </c>
      <c r="C205" s="67">
        <v>2</v>
      </c>
      <c r="D205" s="67">
        <v>1</v>
      </c>
      <c r="E205" s="67">
        <v>9801940</v>
      </c>
      <c r="F205" s="68" t="s">
        <v>477</v>
      </c>
      <c r="G205" s="76" t="s">
        <v>486</v>
      </c>
    </row>
    <row r="206" spans="1:7" ht="12.75">
      <c r="A206" s="66" t="s">
        <v>478</v>
      </c>
      <c r="B206" s="67">
        <v>3</v>
      </c>
      <c r="C206" s="67">
        <v>2</v>
      </c>
      <c r="D206" s="67">
        <v>1</v>
      </c>
      <c r="E206" s="67">
        <v>24657124</v>
      </c>
      <c r="F206" s="68" t="s">
        <v>479</v>
      </c>
      <c r="G206" s="76" t="s">
        <v>486</v>
      </c>
    </row>
    <row r="207" spans="1:7" ht="12.75">
      <c r="A207" s="66" t="s">
        <v>176</v>
      </c>
      <c r="B207" s="67">
        <v>3</v>
      </c>
      <c r="C207" s="67">
        <v>2</v>
      </c>
      <c r="D207" s="67">
        <v>1</v>
      </c>
      <c r="E207" s="67">
        <v>14844394</v>
      </c>
      <c r="F207" s="68" t="s">
        <v>480</v>
      </c>
      <c r="G207" s="76" t="s">
        <v>486</v>
      </c>
    </row>
    <row r="208" spans="1:7" ht="12.75">
      <c r="A208" s="66" t="s">
        <v>176</v>
      </c>
      <c r="B208" s="67">
        <v>3</v>
      </c>
      <c r="C208" s="67">
        <v>2</v>
      </c>
      <c r="D208" s="67">
        <v>3</v>
      </c>
      <c r="E208" s="67">
        <v>49481312</v>
      </c>
      <c r="F208" s="68" t="s">
        <v>481</v>
      </c>
      <c r="G208" s="76" t="s">
        <v>486</v>
      </c>
    </row>
    <row r="209" spans="1:7" ht="12.75">
      <c r="A209" s="66" t="s">
        <v>151</v>
      </c>
      <c r="B209" s="67">
        <v>3</v>
      </c>
      <c r="C209" s="67">
        <v>1</v>
      </c>
      <c r="D209" s="67">
        <v>1</v>
      </c>
      <c r="E209" s="67">
        <v>11980148</v>
      </c>
      <c r="F209" s="68" t="s">
        <v>482</v>
      </c>
      <c r="G209" s="76" t="s">
        <v>486</v>
      </c>
    </row>
    <row r="210" spans="1:7" ht="12.75">
      <c r="A210" s="66" t="s">
        <v>151</v>
      </c>
      <c r="B210" s="67">
        <v>3</v>
      </c>
      <c r="C210" s="67">
        <v>1</v>
      </c>
      <c r="D210" s="67">
        <v>1</v>
      </c>
      <c r="E210" s="67">
        <v>10891044</v>
      </c>
      <c r="F210" s="68" t="s">
        <v>483</v>
      </c>
      <c r="G210" s="76" t="s">
        <v>486</v>
      </c>
    </row>
    <row r="211" spans="1:7" ht="12.75">
      <c r="A211" s="66" t="s">
        <v>151</v>
      </c>
      <c r="B211" s="67">
        <v>3</v>
      </c>
      <c r="C211" s="67">
        <v>2</v>
      </c>
      <c r="D211" s="67">
        <v>20</v>
      </c>
      <c r="E211" s="67">
        <v>172800000</v>
      </c>
      <c r="F211" s="68" t="s">
        <v>484</v>
      </c>
      <c r="G211" s="76" t="s">
        <v>486</v>
      </c>
    </row>
    <row r="212" spans="1:7" ht="12.75">
      <c r="A212" s="66" t="s">
        <v>176</v>
      </c>
      <c r="B212" s="67">
        <v>3</v>
      </c>
      <c r="C212" s="67">
        <v>1</v>
      </c>
      <c r="D212" s="67">
        <v>1</v>
      </c>
      <c r="E212" s="67">
        <v>18143148</v>
      </c>
      <c r="F212" s="68" t="s">
        <v>485</v>
      </c>
      <c r="G212" s="76" t="s">
        <v>486</v>
      </c>
    </row>
    <row r="213" spans="1:7" ht="12.75">
      <c r="A213" s="66" t="s">
        <v>176</v>
      </c>
      <c r="B213" s="67">
        <v>3</v>
      </c>
      <c r="C213" s="67">
        <v>2</v>
      </c>
      <c r="D213" s="67">
        <v>1</v>
      </c>
      <c r="E213" s="67">
        <v>13967996</v>
      </c>
      <c r="F213" s="68" t="s">
        <v>1423</v>
      </c>
      <c r="G213" s="76" t="s">
        <v>486</v>
      </c>
    </row>
    <row r="214" spans="1:7" ht="12.75">
      <c r="A214" s="66" t="s">
        <v>478</v>
      </c>
      <c r="B214" s="67">
        <v>3</v>
      </c>
      <c r="C214" s="67">
        <v>1</v>
      </c>
      <c r="D214" s="67">
        <v>1</v>
      </c>
      <c r="E214" s="67">
        <v>22191411</v>
      </c>
      <c r="F214" s="68" t="s">
        <v>1424</v>
      </c>
      <c r="G214" s="76" t="s">
        <v>486</v>
      </c>
    </row>
    <row r="215" spans="1:7" ht="12.75">
      <c r="A215" s="66" t="s">
        <v>151</v>
      </c>
      <c r="B215" s="67">
        <v>3</v>
      </c>
      <c r="C215" s="67">
        <v>2</v>
      </c>
      <c r="D215" s="67">
        <v>1</v>
      </c>
      <c r="E215" s="67">
        <v>98019396</v>
      </c>
      <c r="F215" s="68" t="s">
        <v>1503</v>
      </c>
      <c r="G215" s="76" t="s">
        <v>486</v>
      </c>
    </row>
    <row r="216" spans="1:7" ht="12.75">
      <c r="A216" s="66" t="s">
        <v>1496</v>
      </c>
      <c r="B216" s="67">
        <v>3</v>
      </c>
      <c r="C216" s="67">
        <v>3</v>
      </c>
      <c r="D216" s="67">
        <v>1</v>
      </c>
      <c r="E216" s="67">
        <v>159368899</v>
      </c>
      <c r="F216" s="68" t="s">
        <v>1499</v>
      </c>
      <c r="G216" s="76" t="s">
        <v>486</v>
      </c>
    </row>
    <row r="217" spans="1:7" ht="12.75">
      <c r="A217" s="66" t="s">
        <v>1497</v>
      </c>
      <c r="B217" s="67">
        <v>3</v>
      </c>
      <c r="C217" s="67">
        <v>3</v>
      </c>
      <c r="D217" s="67">
        <v>6</v>
      </c>
      <c r="E217" s="67">
        <v>22066000</v>
      </c>
      <c r="F217" s="68" t="s">
        <v>1500</v>
      </c>
      <c r="G217" s="76" t="s">
        <v>486</v>
      </c>
    </row>
    <row r="218" spans="1:7" ht="12.75">
      <c r="A218" s="66" t="s">
        <v>1497</v>
      </c>
      <c r="B218" s="67">
        <v>3</v>
      </c>
      <c r="C218" s="67">
        <v>3</v>
      </c>
      <c r="D218" s="67">
        <v>1</v>
      </c>
      <c r="E218" s="67">
        <v>5712768</v>
      </c>
      <c r="F218" s="68" t="s">
        <v>1501</v>
      </c>
      <c r="G218" s="76" t="s">
        <v>486</v>
      </c>
    </row>
    <row r="219" spans="1:7" ht="12.75">
      <c r="A219" s="66" t="s">
        <v>1498</v>
      </c>
      <c r="B219" s="67">
        <v>3</v>
      </c>
      <c r="C219" s="67">
        <v>4</v>
      </c>
      <c r="D219" s="67">
        <v>1</v>
      </c>
      <c r="E219" s="67">
        <v>20000000</v>
      </c>
      <c r="F219" s="68" t="s">
        <v>1502</v>
      </c>
      <c r="G219" s="76" t="s">
        <v>486</v>
      </c>
    </row>
    <row r="220" spans="1:7" ht="12.75">
      <c r="A220" s="66" t="s">
        <v>120</v>
      </c>
      <c r="B220" s="67">
        <v>3</v>
      </c>
      <c r="C220" s="67">
        <v>2</v>
      </c>
      <c r="D220" s="67">
        <v>1</v>
      </c>
      <c r="E220" s="67">
        <v>26596102</v>
      </c>
      <c r="F220" s="68" t="s">
        <v>1504</v>
      </c>
      <c r="G220" s="76" t="s">
        <v>486</v>
      </c>
    </row>
    <row r="221" spans="1:7" ht="12.75">
      <c r="A221" s="66" t="s">
        <v>176</v>
      </c>
      <c r="B221" s="67">
        <v>3</v>
      </c>
      <c r="C221" s="67">
        <v>2</v>
      </c>
      <c r="D221" s="67">
        <v>1</v>
      </c>
      <c r="E221" s="67">
        <v>11545640</v>
      </c>
      <c r="F221" s="68" t="s">
        <v>1505</v>
      </c>
      <c r="G221" s="76" t="s">
        <v>486</v>
      </c>
    </row>
    <row r="222" spans="1:7" ht="12.75">
      <c r="A222" s="66" t="s">
        <v>151</v>
      </c>
      <c r="B222" s="67">
        <v>3</v>
      </c>
      <c r="C222" s="67">
        <v>2</v>
      </c>
      <c r="D222" s="67">
        <v>1</v>
      </c>
      <c r="E222" s="67">
        <v>8712835</v>
      </c>
      <c r="F222" s="68" t="s">
        <v>1506</v>
      </c>
      <c r="G222" s="76" t="s">
        <v>486</v>
      </c>
    </row>
    <row r="223" spans="1:7" ht="12.75">
      <c r="A223" s="66" t="s">
        <v>151</v>
      </c>
      <c r="B223" s="67">
        <v>3</v>
      </c>
      <c r="C223" s="67">
        <v>2</v>
      </c>
      <c r="D223" s="67">
        <v>1</v>
      </c>
      <c r="E223" s="67">
        <v>10891044</v>
      </c>
      <c r="F223" s="68" t="s">
        <v>1507</v>
      </c>
      <c r="G223" s="76" t="s">
        <v>486</v>
      </c>
    </row>
    <row r="224" spans="1:7" ht="12.75">
      <c r="A224" s="66" t="s">
        <v>121</v>
      </c>
      <c r="B224" s="67">
        <v>3</v>
      </c>
      <c r="C224" s="67">
        <v>3</v>
      </c>
      <c r="D224" s="67">
        <v>1</v>
      </c>
      <c r="E224" s="67">
        <v>6637780</v>
      </c>
      <c r="F224" s="68" t="s">
        <v>1508</v>
      </c>
      <c r="G224" s="76" t="s">
        <v>486</v>
      </c>
    </row>
    <row r="225" spans="1:7" ht="12.75">
      <c r="A225" s="66" t="s">
        <v>487</v>
      </c>
      <c r="B225" s="67">
        <v>1</v>
      </c>
      <c r="C225" s="67">
        <v>3</v>
      </c>
      <c r="D225" s="67">
        <v>10</v>
      </c>
      <c r="E225" s="67">
        <v>1730</v>
      </c>
      <c r="F225" s="68" t="s">
        <v>488</v>
      </c>
      <c r="G225" s="76" t="s">
        <v>767</v>
      </c>
    </row>
    <row r="226" spans="1:7" ht="12.75">
      <c r="A226" s="66" t="s">
        <v>247</v>
      </c>
      <c r="B226" s="67">
        <v>1</v>
      </c>
      <c r="C226" s="67">
        <v>3</v>
      </c>
      <c r="D226" s="67">
        <v>10</v>
      </c>
      <c r="E226" s="67">
        <v>2000</v>
      </c>
      <c r="F226" s="68" t="s">
        <v>489</v>
      </c>
      <c r="G226" s="76" t="s">
        <v>767</v>
      </c>
    </row>
    <row r="227" spans="1:7" ht="12.75">
      <c r="A227" s="66" t="s">
        <v>91</v>
      </c>
      <c r="B227" s="67">
        <v>1</v>
      </c>
      <c r="C227" s="67">
        <v>3</v>
      </c>
      <c r="D227" s="67">
        <v>15</v>
      </c>
      <c r="E227" s="67">
        <v>6625.950000000001</v>
      </c>
      <c r="F227" s="68" t="s">
        <v>269</v>
      </c>
      <c r="G227" s="76" t="s">
        <v>767</v>
      </c>
    </row>
    <row r="228" spans="1:7" ht="12.75">
      <c r="A228" s="66" t="s">
        <v>490</v>
      </c>
      <c r="B228" s="67">
        <v>1</v>
      </c>
      <c r="C228" s="67">
        <v>3</v>
      </c>
      <c r="D228" s="67">
        <v>15</v>
      </c>
      <c r="E228" s="67">
        <v>7500</v>
      </c>
      <c r="F228" s="68" t="s">
        <v>491</v>
      </c>
      <c r="G228" s="76" t="s">
        <v>767</v>
      </c>
    </row>
    <row r="229" spans="1:7" ht="12.75">
      <c r="A229" s="66" t="s">
        <v>492</v>
      </c>
      <c r="B229" s="67">
        <v>1</v>
      </c>
      <c r="C229" s="67">
        <v>3</v>
      </c>
      <c r="D229" s="67">
        <v>10</v>
      </c>
      <c r="E229" s="67">
        <v>12000</v>
      </c>
      <c r="F229" s="68" t="s">
        <v>493</v>
      </c>
      <c r="G229" s="76" t="s">
        <v>767</v>
      </c>
    </row>
    <row r="230" spans="1:7" ht="12.75">
      <c r="A230" s="66" t="s">
        <v>131</v>
      </c>
      <c r="B230" s="67">
        <v>1</v>
      </c>
      <c r="C230" s="67">
        <v>3</v>
      </c>
      <c r="D230" s="67">
        <v>100</v>
      </c>
      <c r="E230" s="67">
        <v>451200</v>
      </c>
      <c r="F230" s="68" t="s">
        <v>132</v>
      </c>
      <c r="G230" s="76" t="s">
        <v>767</v>
      </c>
    </row>
    <row r="231" spans="1:7" ht="12.75">
      <c r="A231" s="66" t="s">
        <v>494</v>
      </c>
      <c r="B231" s="67">
        <v>1</v>
      </c>
      <c r="C231" s="67">
        <v>3</v>
      </c>
      <c r="D231" s="67">
        <v>800</v>
      </c>
      <c r="E231" s="67">
        <v>120640.00000000001</v>
      </c>
      <c r="F231" s="68" t="s">
        <v>495</v>
      </c>
      <c r="G231" s="76" t="s">
        <v>767</v>
      </c>
    </row>
    <row r="232" spans="1:7" ht="12.75">
      <c r="A232" s="66" t="s">
        <v>154</v>
      </c>
      <c r="B232" s="67">
        <v>1</v>
      </c>
      <c r="C232" s="67">
        <v>3</v>
      </c>
      <c r="D232" s="67">
        <v>80</v>
      </c>
      <c r="E232" s="67">
        <v>46960</v>
      </c>
      <c r="F232" s="68" t="s">
        <v>496</v>
      </c>
      <c r="G232" s="76" t="s">
        <v>767</v>
      </c>
    </row>
    <row r="233" spans="1:7" ht="12.75">
      <c r="A233" s="66" t="s">
        <v>133</v>
      </c>
      <c r="B233" s="67">
        <v>1</v>
      </c>
      <c r="C233" s="67">
        <v>3</v>
      </c>
      <c r="D233" s="67">
        <v>40</v>
      </c>
      <c r="E233" s="67">
        <v>26000</v>
      </c>
      <c r="F233" s="68" t="s">
        <v>134</v>
      </c>
      <c r="G233" s="76" t="s">
        <v>767</v>
      </c>
    </row>
    <row r="234" spans="1:7" ht="12.75">
      <c r="A234" s="66" t="s">
        <v>208</v>
      </c>
      <c r="B234" s="67">
        <v>1</v>
      </c>
      <c r="C234" s="67">
        <v>3</v>
      </c>
      <c r="D234" s="67">
        <v>1000</v>
      </c>
      <c r="E234" s="67">
        <v>272600</v>
      </c>
      <c r="F234" s="68" t="s">
        <v>497</v>
      </c>
      <c r="G234" s="76" t="s">
        <v>767</v>
      </c>
    </row>
    <row r="235" spans="1:7" ht="12.75">
      <c r="A235" s="66" t="s">
        <v>270</v>
      </c>
      <c r="B235" s="67">
        <v>1</v>
      </c>
      <c r="C235" s="67">
        <v>3</v>
      </c>
      <c r="D235" s="67">
        <v>200</v>
      </c>
      <c r="E235" s="67">
        <v>367200</v>
      </c>
      <c r="F235" s="68" t="s">
        <v>498</v>
      </c>
      <c r="G235" s="76" t="s">
        <v>767</v>
      </c>
    </row>
    <row r="236" spans="1:7" ht="12.75">
      <c r="A236" s="66" t="s">
        <v>499</v>
      </c>
      <c r="B236" s="67">
        <v>1</v>
      </c>
      <c r="C236" s="67">
        <v>3</v>
      </c>
      <c r="D236" s="67">
        <v>30</v>
      </c>
      <c r="E236" s="67">
        <v>71340</v>
      </c>
      <c r="F236" s="68" t="s">
        <v>500</v>
      </c>
      <c r="G236" s="76" t="s">
        <v>767</v>
      </c>
    </row>
    <row r="237" spans="1:7" ht="12.75">
      <c r="A237" s="66" t="s">
        <v>501</v>
      </c>
      <c r="B237" s="67">
        <v>1</v>
      </c>
      <c r="C237" s="67">
        <v>3</v>
      </c>
      <c r="D237" s="67">
        <v>1</v>
      </c>
      <c r="E237" s="67">
        <v>4756</v>
      </c>
      <c r="F237" s="68" t="s">
        <v>502</v>
      </c>
      <c r="G237" s="76" t="s">
        <v>767</v>
      </c>
    </row>
    <row r="238" spans="1:7" ht="12.75">
      <c r="A238" s="66" t="s">
        <v>503</v>
      </c>
      <c r="B238" s="67">
        <v>1</v>
      </c>
      <c r="C238" s="67">
        <v>3</v>
      </c>
      <c r="D238" s="67">
        <v>2</v>
      </c>
      <c r="E238" s="67">
        <v>11600</v>
      </c>
      <c r="F238" s="68" t="s">
        <v>504</v>
      </c>
      <c r="G238" s="76" t="s">
        <v>767</v>
      </c>
    </row>
    <row r="239" spans="1:7" ht="12.75">
      <c r="A239" s="66" t="s">
        <v>93</v>
      </c>
      <c r="B239" s="67">
        <v>1</v>
      </c>
      <c r="C239" s="67">
        <v>3</v>
      </c>
      <c r="D239" s="67">
        <v>12</v>
      </c>
      <c r="E239" s="67">
        <v>4116</v>
      </c>
      <c r="F239" s="68" t="s">
        <v>505</v>
      </c>
      <c r="G239" s="76" t="s">
        <v>767</v>
      </c>
    </row>
    <row r="240" spans="1:7" ht="12.75">
      <c r="A240" s="66" t="s">
        <v>271</v>
      </c>
      <c r="B240" s="67">
        <v>1</v>
      </c>
      <c r="C240" s="67">
        <v>3</v>
      </c>
      <c r="D240" s="67">
        <v>20</v>
      </c>
      <c r="E240" s="67">
        <v>28160</v>
      </c>
      <c r="F240" s="68" t="s">
        <v>506</v>
      </c>
      <c r="G240" s="76" t="s">
        <v>767</v>
      </c>
    </row>
    <row r="241" spans="1:7" ht="12.75">
      <c r="A241" s="66" t="s">
        <v>507</v>
      </c>
      <c r="B241" s="67">
        <v>1</v>
      </c>
      <c r="C241" s="67">
        <v>3</v>
      </c>
      <c r="D241" s="67">
        <v>20</v>
      </c>
      <c r="E241" s="67">
        <v>59340</v>
      </c>
      <c r="F241" s="68" t="s">
        <v>508</v>
      </c>
      <c r="G241" s="76" t="s">
        <v>767</v>
      </c>
    </row>
    <row r="242" spans="1:7" ht="12.75">
      <c r="A242" s="66" t="s">
        <v>509</v>
      </c>
      <c r="B242" s="67">
        <v>1</v>
      </c>
      <c r="C242" s="67">
        <v>3</v>
      </c>
      <c r="D242" s="67">
        <v>35</v>
      </c>
      <c r="E242" s="67">
        <v>20788.95</v>
      </c>
      <c r="F242" s="68" t="s">
        <v>510</v>
      </c>
      <c r="G242" s="76" t="s">
        <v>767</v>
      </c>
    </row>
    <row r="243" spans="1:7" ht="12.75">
      <c r="A243" s="66" t="s">
        <v>201</v>
      </c>
      <c r="B243" s="67">
        <v>1</v>
      </c>
      <c r="C243" s="67">
        <v>3</v>
      </c>
      <c r="D243" s="67">
        <v>20</v>
      </c>
      <c r="E243" s="67">
        <v>77740</v>
      </c>
      <c r="F243" s="68" t="s">
        <v>511</v>
      </c>
      <c r="G243" s="76" t="s">
        <v>767</v>
      </c>
    </row>
    <row r="244" spans="1:7" ht="12.75">
      <c r="A244" s="66" t="s">
        <v>223</v>
      </c>
      <c r="B244" s="67">
        <v>1</v>
      </c>
      <c r="C244" s="67">
        <v>3</v>
      </c>
      <c r="D244" s="67">
        <v>30</v>
      </c>
      <c r="E244" s="67">
        <v>45330</v>
      </c>
      <c r="F244" s="68" t="s">
        <v>512</v>
      </c>
      <c r="G244" s="76" t="s">
        <v>767</v>
      </c>
    </row>
    <row r="245" spans="1:7" ht="12.75">
      <c r="A245" s="66" t="s">
        <v>513</v>
      </c>
      <c r="B245" s="67">
        <v>1</v>
      </c>
      <c r="C245" s="67">
        <v>3</v>
      </c>
      <c r="D245" s="67">
        <v>25</v>
      </c>
      <c r="E245" s="67">
        <v>32200</v>
      </c>
      <c r="F245" s="68" t="s">
        <v>514</v>
      </c>
      <c r="G245" s="76" t="s">
        <v>767</v>
      </c>
    </row>
    <row r="246" spans="1:7" ht="12.75">
      <c r="A246" s="66" t="s">
        <v>201</v>
      </c>
      <c r="B246" s="67">
        <v>1</v>
      </c>
      <c r="C246" s="67">
        <v>3</v>
      </c>
      <c r="D246" s="67">
        <v>30</v>
      </c>
      <c r="E246" s="67">
        <v>28530</v>
      </c>
      <c r="F246" s="68" t="s">
        <v>515</v>
      </c>
      <c r="G246" s="76" t="s">
        <v>767</v>
      </c>
    </row>
    <row r="247" spans="1:7" ht="12.75">
      <c r="A247" s="66" t="s">
        <v>516</v>
      </c>
      <c r="B247" s="67">
        <v>1</v>
      </c>
      <c r="C247" s="67">
        <v>3</v>
      </c>
      <c r="D247" s="67">
        <v>4</v>
      </c>
      <c r="E247" s="67">
        <v>104000</v>
      </c>
      <c r="F247" s="68" t="s">
        <v>517</v>
      </c>
      <c r="G247" s="76" t="s">
        <v>767</v>
      </c>
    </row>
    <row r="248" spans="1:7" ht="12.75">
      <c r="A248" s="66" t="s">
        <v>518</v>
      </c>
      <c r="B248" s="67">
        <v>1</v>
      </c>
      <c r="C248" s="67">
        <v>3</v>
      </c>
      <c r="D248" s="67">
        <v>4</v>
      </c>
      <c r="E248" s="67">
        <v>7732</v>
      </c>
      <c r="F248" s="68" t="s">
        <v>519</v>
      </c>
      <c r="G248" s="76" t="s">
        <v>767</v>
      </c>
    </row>
    <row r="249" spans="1:7" ht="12.75">
      <c r="A249" s="66" t="s">
        <v>94</v>
      </c>
      <c r="B249" s="67">
        <v>1</v>
      </c>
      <c r="C249" s="67">
        <v>3</v>
      </c>
      <c r="D249" s="67">
        <v>8</v>
      </c>
      <c r="E249" s="67">
        <v>13552</v>
      </c>
      <c r="F249" s="68" t="s">
        <v>135</v>
      </c>
      <c r="G249" s="76" t="s">
        <v>767</v>
      </c>
    </row>
    <row r="250" spans="1:7" ht="12.75">
      <c r="A250" s="66" t="s">
        <v>161</v>
      </c>
      <c r="B250" s="67">
        <v>1</v>
      </c>
      <c r="C250" s="67">
        <v>3</v>
      </c>
      <c r="D250" s="67">
        <v>40</v>
      </c>
      <c r="E250" s="67">
        <v>5774.400000000001</v>
      </c>
      <c r="F250" s="68" t="s">
        <v>520</v>
      </c>
      <c r="G250" s="76" t="s">
        <v>767</v>
      </c>
    </row>
    <row r="251" spans="1:7" ht="12.75">
      <c r="A251" s="66" t="s">
        <v>255</v>
      </c>
      <c r="B251" s="67">
        <v>1</v>
      </c>
      <c r="C251" s="67">
        <v>3</v>
      </c>
      <c r="D251" s="67">
        <v>100</v>
      </c>
      <c r="E251" s="67">
        <v>51000</v>
      </c>
      <c r="F251" s="68" t="s">
        <v>521</v>
      </c>
      <c r="G251" s="76" t="s">
        <v>767</v>
      </c>
    </row>
    <row r="252" spans="1:7" ht="12.75">
      <c r="A252" s="66" t="s">
        <v>522</v>
      </c>
      <c r="B252" s="67">
        <v>1</v>
      </c>
      <c r="C252" s="67">
        <v>3</v>
      </c>
      <c r="D252" s="67">
        <v>10</v>
      </c>
      <c r="E252" s="67">
        <v>2520</v>
      </c>
      <c r="F252" s="68" t="s">
        <v>523</v>
      </c>
      <c r="G252" s="76" t="s">
        <v>767</v>
      </c>
    </row>
    <row r="253" spans="1:7" ht="12.75">
      <c r="A253" s="66" t="s">
        <v>87</v>
      </c>
      <c r="B253" s="67">
        <v>1</v>
      </c>
      <c r="C253" s="67">
        <v>3</v>
      </c>
      <c r="D253" s="67">
        <v>40</v>
      </c>
      <c r="E253" s="67">
        <v>40000</v>
      </c>
      <c r="F253" s="68" t="s">
        <v>524</v>
      </c>
      <c r="G253" s="76" t="s">
        <v>767</v>
      </c>
    </row>
    <row r="254" spans="1:7" ht="12.75">
      <c r="A254" s="66" t="s">
        <v>217</v>
      </c>
      <c r="B254" s="67">
        <v>1</v>
      </c>
      <c r="C254" s="67">
        <v>3</v>
      </c>
      <c r="D254" s="67">
        <v>6</v>
      </c>
      <c r="E254" s="67">
        <v>9780</v>
      </c>
      <c r="F254" s="68" t="s">
        <v>525</v>
      </c>
      <c r="G254" s="76" t="s">
        <v>767</v>
      </c>
    </row>
    <row r="255" spans="1:7" ht="12.75">
      <c r="A255" s="66" t="s">
        <v>237</v>
      </c>
      <c r="B255" s="67">
        <v>1</v>
      </c>
      <c r="C255" s="67">
        <v>3</v>
      </c>
      <c r="D255" s="67">
        <v>2</v>
      </c>
      <c r="E255" s="67">
        <v>6278</v>
      </c>
      <c r="F255" s="68" t="s">
        <v>526</v>
      </c>
      <c r="G255" s="76" t="s">
        <v>767</v>
      </c>
    </row>
    <row r="256" spans="1:7" ht="12.75">
      <c r="A256" s="66" t="s">
        <v>89</v>
      </c>
      <c r="B256" s="67">
        <v>1</v>
      </c>
      <c r="C256" s="67">
        <v>3</v>
      </c>
      <c r="D256" s="67">
        <v>2</v>
      </c>
      <c r="E256" s="67">
        <v>4830</v>
      </c>
      <c r="F256" s="68" t="s">
        <v>257</v>
      </c>
      <c r="G256" s="76" t="s">
        <v>767</v>
      </c>
    </row>
    <row r="257" spans="1:7" ht="12.75">
      <c r="A257" s="66" t="s">
        <v>88</v>
      </c>
      <c r="B257" s="67">
        <v>1</v>
      </c>
      <c r="C257" s="67">
        <v>3</v>
      </c>
      <c r="D257" s="67">
        <v>40</v>
      </c>
      <c r="E257" s="67">
        <v>88880</v>
      </c>
      <c r="F257" s="68" t="s">
        <v>527</v>
      </c>
      <c r="G257" s="76" t="s">
        <v>767</v>
      </c>
    </row>
    <row r="258" spans="1:7" ht="12.75">
      <c r="A258" s="66" t="s">
        <v>528</v>
      </c>
      <c r="B258" s="67">
        <v>1</v>
      </c>
      <c r="C258" s="67">
        <v>3</v>
      </c>
      <c r="D258" s="67">
        <v>4</v>
      </c>
      <c r="E258" s="67">
        <v>29632</v>
      </c>
      <c r="F258" s="68" t="s">
        <v>529</v>
      </c>
      <c r="G258" s="76" t="s">
        <v>767</v>
      </c>
    </row>
    <row r="259" spans="1:7" ht="12.75">
      <c r="A259" s="66" t="s">
        <v>85</v>
      </c>
      <c r="B259" s="67">
        <v>1</v>
      </c>
      <c r="C259" s="67">
        <v>3</v>
      </c>
      <c r="D259" s="67">
        <v>50</v>
      </c>
      <c r="E259" s="67">
        <v>122350</v>
      </c>
      <c r="F259" s="68" t="s">
        <v>530</v>
      </c>
      <c r="G259" s="76" t="s">
        <v>767</v>
      </c>
    </row>
    <row r="260" spans="1:7" ht="12.75">
      <c r="A260" s="66" t="s">
        <v>238</v>
      </c>
      <c r="B260" s="67">
        <v>1</v>
      </c>
      <c r="C260" s="67">
        <v>3</v>
      </c>
      <c r="D260" s="67">
        <v>20</v>
      </c>
      <c r="E260" s="67">
        <v>12020</v>
      </c>
      <c r="F260" s="68" t="s">
        <v>272</v>
      </c>
      <c r="G260" s="76" t="s">
        <v>767</v>
      </c>
    </row>
    <row r="261" spans="1:7" ht="12.75">
      <c r="A261" s="66" t="s">
        <v>216</v>
      </c>
      <c r="B261" s="67">
        <v>1</v>
      </c>
      <c r="C261" s="67">
        <v>3</v>
      </c>
      <c r="D261" s="67">
        <v>100</v>
      </c>
      <c r="E261" s="67">
        <v>63200</v>
      </c>
      <c r="F261" s="68" t="s">
        <v>531</v>
      </c>
      <c r="G261" s="76" t="s">
        <v>767</v>
      </c>
    </row>
    <row r="262" spans="1:7" ht="12.75">
      <c r="A262" s="66" t="s">
        <v>215</v>
      </c>
      <c r="B262" s="67">
        <v>1</v>
      </c>
      <c r="C262" s="67">
        <v>3</v>
      </c>
      <c r="D262" s="67">
        <v>40</v>
      </c>
      <c r="E262" s="67">
        <v>25280</v>
      </c>
      <c r="F262" s="68" t="s">
        <v>532</v>
      </c>
      <c r="G262" s="76" t="s">
        <v>767</v>
      </c>
    </row>
    <row r="263" spans="1:7" ht="12.75">
      <c r="A263" s="66" t="s">
        <v>533</v>
      </c>
      <c r="B263" s="67">
        <v>1</v>
      </c>
      <c r="C263" s="67">
        <v>3</v>
      </c>
      <c r="D263" s="67">
        <v>20</v>
      </c>
      <c r="E263" s="67">
        <v>10000</v>
      </c>
      <c r="F263" s="68" t="s">
        <v>534</v>
      </c>
      <c r="G263" s="76" t="s">
        <v>767</v>
      </c>
    </row>
    <row r="264" spans="1:7" ht="12.75">
      <c r="A264" s="66" t="s">
        <v>535</v>
      </c>
      <c r="B264" s="67">
        <v>1</v>
      </c>
      <c r="C264" s="67">
        <v>3</v>
      </c>
      <c r="D264" s="67">
        <v>20</v>
      </c>
      <c r="E264" s="67">
        <v>10000</v>
      </c>
      <c r="F264" s="68" t="s">
        <v>536</v>
      </c>
      <c r="G264" s="76" t="s">
        <v>767</v>
      </c>
    </row>
    <row r="265" spans="1:7" ht="12.75">
      <c r="A265" s="66" t="s">
        <v>232</v>
      </c>
      <c r="B265" s="67">
        <v>1</v>
      </c>
      <c r="C265" s="67">
        <v>3</v>
      </c>
      <c r="D265" s="67">
        <v>40</v>
      </c>
      <c r="E265" s="67">
        <v>23000</v>
      </c>
      <c r="F265" s="68" t="s">
        <v>537</v>
      </c>
      <c r="G265" s="76" t="s">
        <v>767</v>
      </c>
    </row>
    <row r="266" spans="1:7" ht="12.75">
      <c r="A266" s="66" t="s">
        <v>538</v>
      </c>
      <c r="B266" s="67">
        <v>1</v>
      </c>
      <c r="C266" s="67">
        <v>3</v>
      </c>
      <c r="D266" s="67">
        <v>20</v>
      </c>
      <c r="E266" s="67">
        <v>7260</v>
      </c>
      <c r="F266" s="68" t="s">
        <v>539</v>
      </c>
      <c r="G266" s="76" t="s">
        <v>767</v>
      </c>
    </row>
    <row r="267" spans="1:7" ht="12.75">
      <c r="A267" s="66" t="s">
        <v>540</v>
      </c>
      <c r="B267" s="67">
        <v>1</v>
      </c>
      <c r="C267" s="67">
        <v>3</v>
      </c>
      <c r="D267" s="67">
        <v>20</v>
      </c>
      <c r="E267" s="67">
        <v>7260</v>
      </c>
      <c r="F267" s="68" t="s">
        <v>541</v>
      </c>
      <c r="G267" s="76" t="s">
        <v>767</v>
      </c>
    </row>
    <row r="268" spans="1:7" ht="12.75">
      <c r="A268" s="66" t="s">
        <v>156</v>
      </c>
      <c r="B268" s="67">
        <v>1</v>
      </c>
      <c r="C268" s="67">
        <v>3</v>
      </c>
      <c r="D268" s="67">
        <v>15</v>
      </c>
      <c r="E268" s="67">
        <v>114705</v>
      </c>
      <c r="F268" s="68" t="s">
        <v>542</v>
      </c>
      <c r="G268" s="76" t="s">
        <v>767</v>
      </c>
    </row>
    <row r="269" spans="1:7" ht="12.75">
      <c r="A269" s="66" t="s">
        <v>156</v>
      </c>
      <c r="B269" s="67">
        <v>1</v>
      </c>
      <c r="C269" s="67">
        <v>3</v>
      </c>
      <c r="D269" s="67">
        <v>30</v>
      </c>
      <c r="E269" s="67">
        <v>20292</v>
      </c>
      <c r="F269" s="68" t="s">
        <v>543</v>
      </c>
      <c r="G269" s="76" t="s">
        <v>767</v>
      </c>
    </row>
    <row r="270" spans="1:7" ht="12.75">
      <c r="A270" s="66" t="s">
        <v>544</v>
      </c>
      <c r="B270" s="67">
        <v>1</v>
      </c>
      <c r="C270" s="67">
        <v>3</v>
      </c>
      <c r="D270" s="67">
        <v>20</v>
      </c>
      <c r="E270" s="67">
        <v>15080</v>
      </c>
      <c r="F270" s="68" t="s">
        <v>545</v>
      </c>
      <c r="G270" s="76" t="s">
        <v>767</v>
      </c>
    </row>
    <row r="271" spans="1:7" ht="12.75">
      <c r="A271" s="66" t="s">
        <v>202</v>
      </c>
      <c r="B271" s="67">
        <v>1</v>
      </c>
      <c r="C271" s="67">
        <v>3</v>
      </c>
      <c r="D271" s="67">
        <v>10</v>
      </c>
      <c r="E271" s="67">
        <v>12285.599999999999</v>
      </c>
      <c r="F271" s="68" t="s">
        <v>546</v>
      </c>
      <c r="G271" s="76" t="s">
        <v>767</v>
      </c>
    </row>
    <row r="272" spans="1:7" ht="12.75">
      <c r="A272" s="66" t="s">
        <v>547</v>
      </c>
      <c r="B272" s="67">
        <v>1</v>
      </c>
      <c r="C272" s="67">
        <v>3</v>
      </c>
      <c r="D272" s="67">
        <v>40</v>
      </c>
      <c r="E272" s="67">
        <v>39440</v>
      </c>
      <c r="F272" s="68" t="s">
        <v>548</v>
      </c>
      <c r="G272" s="76" t="s">
        <v>767</v>
      </c>
    </row>
    <row r="273" spans="1:7" ht="12.75">
      <c r="A273" s="66" t="s">
        <v>136</v>
      </c>
      <c r="B273" s="67">
        <v>1</v>
      </c>
      <c r="C273" s="67">
        <v>3</v>
      </c>
      <c r="D273" s="67">
        <v>4</v>
      </c>
      <c r="E273" s="67">
        <v>7312</v>
      </c>
      <c r="F273" s="68" t="s">
        <v>137</v>
      </c>
      <c r="G273" s="76" t="s">
        <v>767</v>
      </c>
    </row>
    <row r="274" spans="1:7" ht="12.75">
      <c r="A274" s="66" t="s">
        <v>233</v>
      </c>
      <c r="B274" s="67">
        <v>1</v>
      </c>
      <c r="C274" s="67">
        <v>3</v>
      </c>
      <c r="D274" s="67">
        <v>20</v>
      </c>
      <c r="E274" s="67">
        <v>73161.2</v>
      </c>
      <c r="F274" s="68" t="s">
        <v>274</v>
      </c>
      <c r="G274" s="76" t="s">
        <v>767</v>
      </c>
    </row>
    <row r="275" spans="1:7" ht="12.75">
      <c r="A275" s="66" t="s">
        <v>549</v>
      </c>
      <c r="B275" s="67">
        <v>1</v>
      </c>
      <c r="C275" s="67">
        <v>3</v>
      </c>
      <c r="D275" s="67">
        <v>20</v>
      </c>
      <c r="E275" s="67">
        <v>25520</v>
      </c>
      <c r="F275" s="68" t="s">
        <v>550</v>
      </c>
      <c r="G275" s="76" t="s">
        <v>767</v>
      </c>
    </row>
    <row r="276" spans="1:7" ht="12.75">
      <c r="A276" s="66" t="s">
        <v>551</v>
      </c>
      <c r="B276" s="67">
        <v>1</v>
      </c>
      <c r="C276" s="67">
        <v>3</v>
      </c>
      <c r="D276" s="67">
        <v>50</v>
      </c>
      <c r="E276" s="67">
        <v>280000</v>
      </c>
      <c r="F276" s="68" t="s">
        <v>552</v>
      </c>
      <c r="G276" s="76" t="s">
        <v>767</v>
      </c>
    </row>
    <row r="277" spans="1:7" ht="12.75">
      <c r="A277" s="66" t="s">
        <v>553</v>
      </c>
      <c r="B277" s="67">
        <v>1</v>
      </c>
      <c r="C277" s="67">
        <v>3</v>
      </c>
      <c r="D277" s="67">
        <v>70</v>
      </c>
      <c r="E277" s="67">
        <v>323540</v>
      </c>
      <c r="F277" s="68" t="s">
        <v>554</v>
      </c>
      <c r="G277" s="76" t="s">
        <v>767</v>
      </c>
    </row>
    <row r="278" spans="1:7" ht="12.75">
      <c r="A278" s="66" t="s">
        <v>286</v>
      </c>
      <c r="B278" s="67">
        <v>1</v>
      </c>
      <c r="C278" s="67">
        <v>3</v>
      </c>
      <c r="D278" s="67">
        <v>40</v>
      </c>
      <c r="E278" s="67">
        <v>98284.40000000001</v>
      </c>
      <c r="F278" s="68" t="s">
        <v>287</v>
      </c>
      <c r="G278" s="76" t="s">
        <v>767</v>
      </c>
    </row>
    <row r="279" spans="1:7" ht="12.75">
      <c r="A279" s="66" t="s">
        <v>415</v>
      </c>
      <c r="B279" s="67">
        <v>1</v>
      </c>
      <c r="C279" s="67">
        <v>3</v>
      </c>
      <c r="D279" s="67">
        <v>5</v>
      </c>
      <c r="E279" s="67">
        <v>12285.550000000001</v>
      </c>
      <c r="F279" s="68" t="s">
        <v>555</v>
      </c>
      <c r="G279" s="76" t="s">
        <v>767</v>
      </c>
    </row>
    <row r="280" spans="1:7" ht="12.75">
      <c r="A280" s="66" t="s">
        <v>556</v>
      </c>
      <c r="B280" s="67">
        <v>1</v>
      </c>
      <c r="C280" s="67">
        <v>3</v>
      </c>
      <c r="D280" s="67">
        <v>10</v>
      </c>
      <c r="E280" s="67">
        <v>55505</v>
      </c>
      <c r="F280" s="68" t="s">
        <v>557</v>
      </c>
      <c r="G280" s="76" t="s">
        <v>767</v>
      </c>
    </row>
    <row r="281" spans="1:7" ht="12.75">
      <c r="A281" s="66" t="s">
        <v>558</v>
      </c>
      <c r="B281" s="67">
        <v>1</v>
      </c>
      <c r="C281" s="67">
        <v>3</v>
      </c>
      <c r="D281" s="67">
        <v>5</v>
      </c>
      <c r="E281" s="67">
        <v>13570</v>
      </c>
      <c r="F281" s="68" t="s">
        <v>559</v>
      </c>
      <c r="G281" s="76" t="s">
        <v>767</v>
      </c>
    </row>
    <row r="282" spans="1:7" ht="12.75">
      <c r="A282" s="66" t="s">
        <v>258</v>
      </c>
      <c r="B282" s="67">
        <v>1</v>
      </c>
      <c r="C282" s="67">
        <v>3</v>
      </c>
      <c r="D282" s="67">
        <v>10</v>
      </c>
      <c r="E282" s="67">
        <v>22224.4</v>
      </c>
      <c r="F282" s="68" t="s">
        <v>560</v>
      </c>
      <c r="G282" s="76" t="s">
        <v>767</v>
      </c>
    </row>
    <row r="283" spans="1:7" ht="12.75">
      <c r="A283" s="66" t="s">
        <v>561</v>
      </c>
      <c r="B283" s="67">
        <v>1</v>
      </c>
      <c r="C283" s="67">
        <v>3</v>
      </c>
      <c r="D283" s="67">
        <v>10</v>
      </c>
      <c r="E283" s="67">
        <v>5659.6</v>
      </c>
      <c r="F283" s="68" t="s">
        <v>562</v>
      </c>
      <c r="G283" s="76" t="s">
        <v>767</v>
      </c>
    </row>
    <row r="284" spans="1:7" ht="12.75">
      <c r="A284" s="66" t="s">
        <v>288</v>
      </c>
      <c r="B284" s="67">
        <v>1</v>
      </c>
      <c r="C284" s="67">
        <v>3</v>
      </c>
      <c r="D284" s="67">
        <v>40</v>
      </c>
      <c r="E284" s="67">
        <v>36640</v>
      </c>
      <c r="F284" s="68" t="s">
        <v>563</v>
      </c>
      <c r="G284" s="76" t="s">
        <v>767</v>
      </c>
    </row>
    <row r="285" spans="1:7" ht="12.75">
      <c r="A285" s="66" t="s">
        <v>155</v>
      </c>
      <c r="B285" s="67">
        <v>1</v>
      </c>
      <c r="C285" s="67">
        <v>3</v>
      </c>
      <c r="D285" s="67">
        <v>300</v>
      </c>
      <c r="E285" s="67">
        <v>438600</v>
      </c>
      <c r="F285" s="68" t="s">
        <v>564</v>
      </c>
      <c r="G285" s="76" t="s">
        <v>767</v>
      </c>
    </row>
    <row r="286" spans="1:7" ht="12.75">
      <c r="A286" s="66" t="s">
        <v>165</v>
      </c>
      <c r="B286" s="67">
        <v>1</v>
      </c>
      <c r="C286" s="67">
        <v>3</v>
      </c>
      <c r="D286" s="67">
        <v>5</v>
      </c>
      <c r="E286" s="67">
        <v>17817.05</v>
      </c>
      <c r="F286" s="68" t="s">
        <v>166</v>
      </c>
      <c r="G286" s="76" t="s">
        <v>767</v>
      </c>
    </row>
    <row r="287" spans="1:7" ht="12.75">
      <c r="A287" s="66" t="s">
        <v>259</v>
      </c>
      <c r="B287" s="67">
        <v>1</v>
      </c>
      <c r="C287" s="67">
        <v>3</v>
      </c>
      <c r="D287" s="67">
        <v>20</v>
      </c>
      <c r="E287" s="67">
        <v>72600</v>
      </c>
      <c r="F287" s="68" t="s">
        <v>565</v>
      </c>
      <c r="G287" s="76" t="s">
        <v>767</v>
      </c>
    </row>
    <row r="288" spans="1:7" ht="12.75">
      <c r="A288" s="66" t="s">
        <v>90</v>
      </c>
      <c r="B288" s="67">
        <v>1</v>
      </c>
      <c r="C288" s="67">
        <v>3</v>
      </c>
      <c r="D288" s="67">
        <v>2000</v>
      </c>
      <c r="E288" s="67">
        <v>21258160</v>
      </c>
      <c r="F288" s="68" t="s">
        <v>162</v>
      </c>
      <c r="G288" s="76" t="s">
        <v>767</v>
      </c>
    </row>
    <row r="289" spans="1:7" ht="12.75">
      <c r="A289" s="66" t="s">
        <v>163</v>
      </c>
      <c r="B289" s="67">
        <v>1</v>
      </c>
      <c r="C289" s="67">
        <v>3</v>
      </c>
      <c r="D289" s="67">
        <v>80</v>
      </c>
      <c r="E289" s="67">
        <v>802720</v>
      </c>
      <c r="F289" s="68" t="s">
        <v>164</v>
      </c>
      <c r="G289" s="76" t="s">
        <v>767</v>
      </c>
    </row>
    <row r="290" spans="1:7" ht="12.75">
      <c r="A290" s="66" t="s">
        <v>109</v>
      </c>
      <c r="B290" s="67">
        <v>5</v>
      </c>
      <c r="C290" s="67">
        <v>3</v>
      </c>
      <c r="D290" s="67">
        <v>10</v>
      </c>
      <c r="E290" s="67">
        <v>80720</v>
      </c>
      <c r="F290" s="68" t="s">
        <v>566</v>
      </c>
      <c r="G290" s="76" t="s">
        <v>767</v>
      </c>
    </row>
    <row r="291" spans="1:7" ht="12.75">
      <c r="A291" s="66" t="s">
        <v>193</v>
      </c>
      <c r="B291" s="67">
        <v>1</v>
      </c>
      <c r="C291" s="67">
        <v>3</v>
      </c>
      <c r="D291" s="67">
        <v>6000</v>
      </c>
      <c r="E291" s="67">
        <v>5466360</v>
      </c>
      <c r="F291" s="68" t="s">
        <v>567</v>
      </c>
      <c r="G291" s="76" t="s">
        <v>767</v>
      </c>
    </row>
    <row r="292" spans="1:7" ht="12.75">
      <c r="A292" s="66" t="s">
        <v>568</v>
      </c>
      <c r="B292" s="67">
        <v>1</v>
      </c>
      <c r="C292" s="67">
        <v>3</v>
      </c>
      <c r="D292" s="67">
        <v>300</v>
      </c>
      <c r="E292" s="67">
        <v>273300</v>
      </c>
      <c r="F292" s="68" t="s">
        <v>569</v>
      </c>
      <c r="G292" s="76" t="s">
        <v>767</v>
      </c>
    </row>
    <row r="293" spans="1:7" ht="12.75">
      <c r="A293" s="66" t="s">
        <v>570</v>
      </c>
      <c r="B293" s="67">
        <v>4</v>
      </c>
      <c r="C293" s="67">
        <v>3</v>
      </c>
      <c r="D293" s="67">
        <v>200</v>
      </c>
      <c r="E293" s="67">
        <v>16928600</v>
      </c>
      <c r="F293" s="68" t="s">
        <v>571</v>
      </c>
      <c r="G293" s="76" t="s">
        <v>767</v>
      </c>
    </row>
    <row r="294" spans="1:7" ht="12.75">
      <c r="A294" s="66" t="s">
        <v>570</v>
      </c>
      <c r="B294" s="67">
        <v>4</v>
      </c>
      <c r="C294" s="67">
        <v>3</v>
      </c>
      <c r="D294" s="67">
        <v>100</v>
      </c>
      <c r="E294" s="67">
        <v>7334000</v>
      </c>
      <c r="F294" s="68" t="s">
        <v>572</v>
      </c>
      <c r="G294" s="76" t="s">
        <v>767</v>
      </c>
    </row>
    <row r="295" spans="1:7" ht="12.75">
      <c r="A295" s="66" t="s">
        <v>570</v>
      </c>
      <c r="B295" s="67">
        <v>4</v>
      </c>
      <c r="C295" s="67">
        <v>3</v>
      </c>
      <c r="D295" s="67">
        <v>200</v>
      </c>
      <c r="E295" s="67">
        <v>18691000</v>
      </c>
      <c r="F295" s="68" t="s">
        <v>573</v>
      </c>
      <c r="G295" s="76" t="s">
        <v>767</v>
      </c>
    </row>
    <row r="296" spans="1:7" ht="12.75">
      <c r="A296" s="66" t="s">
        <v>102</v>
      </c>
      <c r="B296" s="67">
        <v>3</v>
      </c>
      <c r="C296" s="67">
        <v>3</v>
      </c>
      <c r="D296" s="67">
        <v>20</v>
      </c>
      <c r="E296" s="67">
        <v>260000</v>
      </c>
      <c r="F296" s="68" t="s">
        <v>574</v>
      </c>
      <c r="G296" s="76" t="s">
        <v>767</v>
      </c>
    </row>
    <row r="297" spans="1:7" ht="12.75">
      <c r="A297" s="66" t="s">
        <v>102</v>
      </c>
      <c r="B297" s="67">
        <v>3</v>
      </c>
      <c r="C297" s="67">
        <v>3</v>
      </c>
      <c r="D297" s="67">
        <v>20</v>
      </c>
      <c r="E297" s="67">
        <v>800000</v>
      </c>
      <c r="F297" s="68" t="s">
        <v>575</v>
      </c>
      <c r="G297" s="76" t="s">
        <v>767</v>
      </c>
    </row>
    <row r="298" spans="1:7" ht="12.75">
      <c r="A298" s="66" t="s">
        <v>102</v>
      </c>
      <c r="B298" s="67">
        <v>3</v>
      </c>
      <c r="C298" s="67">
        <v>3</v>
      </c>
      <c r="D298" s="67">
        <v>5</v>
      </c>
      <c r="E298" s="67">
        <v>1769000</v>
      </c>
      <c r="F298" s="68" t="s">
        <v>576</v>
      </c>
      <c r="G298" s="76" t="s">
        <v>767</v>
      </c>
    </row>
    <row r="299" spans="1:7" ht="12.75">
      <c r="A299" s="66" t="s">
        <v>102</v>
      </c>
      <c r="B299" s="67">
        <v>3</v>
      </c>
      <c r="C299" s="67">
        <v>3</v>
      </c>
      <c r="D299" s="67">
        <v>10</v>
      </c>
      <c r="E299" s="67">
        <v>2784000</v>
      </c>
      <c r="F299" s="68" t="s">
        <v>577</v>
      </c>
      <c r="G299" s="76" t="s">
        <v>767</v>
      </c>
    </row>
    <row r="300" spans="1:7" ht="12.75">
      <c r="A300" s="66" t="s">
        <v>102</v>
      </c>
      <c r="B300" s="67">
        <v>3</v>
      </c>
      <c r="C300" s="67">
        <v>3</v>
      </c>
      <c r="D300" s="67">
        <v>25</v>
      </c>
      <c r="E300" s="67">
        <v>12500000</v>
      </c>
      <c r="F300" s="68" t="s">
        <v>578</v>
      </c>
      <c r="G300" s="76" t="s">
        <v>767</v>
      </c>
    </row>
    <row r="301" spans="1:7" ht="12.75">
      <c r="A301" s="66" t="s">
        <v>104</v>
      </c>
      <c r="B301" s="67">
        <v>1</v>
      </c>
      <c r="C301" s="67">
        <v>3</v>
      </c>
      <c r="D301" s="67">
        <v>1</v>
      </c>
      <c r="E301" s="67">
        <v>103024</v>
      </c>
      <c r="F301" s="68" t="s">
        <v>579</v>
      </c>
      <c r="G301" s="76" t="s">
        <v>767</v>
      </c>
    </row>
    <row r="302" spans="1:7" ht="12.75">
      <c r="A302" s="66" t="s">
        <v>104</v>
      </c>
      <c r="B302" s="67">
        <v>1</v>
      </c>
      <c r="C302" s="67">
        <v>3</v>
      </c>
      <c r="D302" s="67">
        <v>1</v>
      </c>
      <c r="E302" s="67">
        <v>103024</v>
      </c>
      <c r="F302" s="68" t="s">
        <v>580</v>
      </c>
      <c r="G302" s="76" t="s">
        <v>767</v>
      </c>
    </row>
    <row r="303" spans="1:7" ht="12.75">
      <c r="A303" s="66" t="s">
        <v>104</v>
      </c>
      <c r="B303" s="67">
        <v>1</v>
      </c>
      <c r="C303" s="67">
        <v>3</v>
      </c>
      <c r="D303" s="67">
        <v>1</v>
      </c>
      <c r="E303" s="67">
        <v>103024</v>
      </c>
      <c r="F303" s="68" t="s">
        <v>581</v>
      </c>
      <c r="G303" s="76" t="s">
        <v>767</v>
      </c>
    </row>
    <row r="304" spans="1:7" ht="12.75">
      <c r="A304" s="66" t="s">
        <v>104</v>
      </c>
      <c r="B304" s="67">
        <v>1</v>
      </c>
      <c r="C304" s="67">
        <v>3</v>
      </c>
      <c r="D304" s="67">
        <v>1</v>
      </c>
      <c r="E304" s="67">
        <v>103024</v>
      </c>
      <c r="F304" s="68" t="s">
        <v>582</v>
      </c>
      <c r="G304" s="76" t="s">
        <v>767</v>
      </c>
    </row>
    <row r="305" spans="1:7" ht="12.75">
      <c r="A305" s="66" t="s">
        <v>104</v>
      </c>
      <c r="B305" s="67">
        <v>1</v>
      </c>
      <c r="C305" s="67">
        <v>3</v>
      </c>
      <c r="D305" s="67">
        <v>6</v>
      </c>
      <c r="E305" s="67">
        <v>1902000</v>
      </c>
      <c r="F305" s="68" t="s">
        <v>583</v>
      </c>
      <c r="G305" s="76" t="s">
        <v>767</v>
      </c>
    </row>
    <row r="306" spans="1:7" ht="12.75">
      <c r="A306" s="66" t="s">
        <v>104</v>
      </c>
      <c r="B306" s="67">
        <v>1</v>
      </c>
      <c r="C306" s="67">
        <v>3</v>
      </c>
      <c r="D306" s="67">
        <v>6</v>
      </c>
      <c r="E306" s="67">
        <v>1902000</v>
      </c>
      <c r="F306" s="68" t="s">
        <v>584</v>
      </c>
      <c r="G306" s="76" t="s">
        <v>767</v>
      </c>
    </row>
    <row r="307" spans="1:7" ht="12.75">
      <c r="A307" s="66" t="s">
        <v>104</v>
      </c>
      <c r="B307" s="67">
        <v>1</v>
      </c>
      <c r="C307" s="67">
        <v>3</v>
      </c>
      <c r="D307" s="67">
        <v>6</v>
      </c>
      <c r="E307" s="67">
        <v>1902000</v>
      </c>
      <c r="F307" s="68" t="s">
        <v>585</v>
      </c>
      <c r="G307" s="76" t="s">
        <v>767</v>
      </c>
    </row>
    <row r="308" spans="1:7" ht="12.75">
      <c r="A308" s="66" t="s">
        <v>104</v>
      </c>
      <c r="B308" s="67">
        <v>1</v>
      </c>
      <c r="C308" s="67">
        <v>3</v>
      </c>
      <c r="D308" s="67">
        <v>6</v>
      </c>
      <c r="E308" s="67">
        <v>1902000</v>
      </c>
      <c r="F308" s="68" t="s">
        <v>586</v>
      </c>
      <c r="G308" s="76" t="s">
        <v>767</v>
      </c>
    </row>
    <row r="309" spans="1:7" ht="12.75">
      <c r="A309" s="66" t="s">
        <v>104</v>
      </c>
      <c r="B309" s="67">
        <v>1</v>
      </c>
      <c r="C309" s="67">
        <v>3</v>
      </c>
      <c r="D309" s="67">
        <v>6</v>
      </c>
      <c r="E309" s="67">
        <v>1902000</v>
      </c>
      <c r="F309" s="68" t="s">
        <v>587</v>
      </c>
      <c r="G309" s="76" t="s">
        <v>767</v>
      </c>
    </row>
    <row r="310" spans="1:7" ht="12.75">
      <c r="A310" s="66" t="s">
        <v>104</v>
      </c>
      <c r="B310" s="67">
        <v>1</v>
      </c>
      <c r="C310" s="67">
        <v>3</v>
      </c>
      <c r="D310" s="67">
        <v>6</v>
      </c>
      <c r="E310" s="67">
        <v>1902000</v>
      </c>
      <c r="F310" s="68" t="s">
        <v>588</v>
      </c>
      <c r="G310" s="76" t="s">
        <v>767</v>
      </c>
    </row>
    <row r="311" spans="1:7" ht="12.75">
      <c r="A311" s="66" t="s">
        <v>589</v>
      </c>
      <c r="B311" s="67">
        <v>1</v>
      </c>
      <c r="C311" s="67">
        <v>3</v>
      </c>
      <c r="D311" s="67">
        <v>4</v>
      </c>
      <c r="E311" s="67">
        <v>461168</v>
      </c>
      <c r="F311" s="68" t="s">
        <v>590</v>
      </c>
      <c r="G311" s="76" t="s">
        <v>767</v>
      </c>
    </row>
    <row r="312" spans="1:7" ht="12.75">
      <c r="A312" s="66" t="s">
        <v>589</v>
      </c>
      <c r="B312" s="67">
        <v>1</v>
      </c>
      <c r="C312" s="67">
        <v>3</v>
      </c>
      <c r="D312" s="67">
        <v>4</v>
      </c>
      <c r="E312" s="67">
        <v>287700</v>
      </c>
      <c r="F312" s="68" t="s">
        <v>591</v>
      </c>
      <c r="G312" s="76" t="s">
        <v>767</v>
      </c>
    </row>
    <row r="313" spans="1:7" ht="12.75">
      <c r="A313" s="66" t="s">
        <v>589</v>
      </c>
      <c r="B313" s="67">
        <v>1</v>
      </c>
      <c r="C313" s="67">
        <v>3</v>
      </c>
      <c r="D313" s="67">
        <v>6</v>
      </c>
      <c r="E313" s="67">
        <v>691752</v>
      </c>
      <c r="F313" s="68" t="s">
        <v>592</v>
      </c>
      <c r="G313" s="76" t="s">
        <v>767</v>
      </c>
    </row>
    <row r="314" spans="1:7" ht="12.75">
      <c r="A314" s="66" t="s">
        <v>589</v>
      </c>
      <c r="B314" s="67">
        <v>1</v>
      </c>
      <c r="C314" s="67">
        <v>3</v>
      </c>
      <c r="D314" s="67">
        <v>8</v>
      </c>
      <c r="E314" s="67">
        <v>878248</v>
      </c>
      <c r="F314" s="68" t="s">
        <v>593</v>
      </c>
      <c r="G314" s="76" t="s">
        <v>767</v>
      </c>
    </row>
    <row r="315" spans="1:7" ht="12.75">
      <c r="A315" s="66" t="s">
        <v>104</v>
      </c>
      <c r="B315" s="67">
        <v>1</v>
      </c>
      <c r="C315" s="67">
        <v>3</v>
      </c>
      <c r="D315" s="67">
        <v>2</v>
      </c>
      <c r="E315" s="67">
        <v>112202</v>
      </c>
      <c r="F315" s="68" t="s">
        <v>594</v>
      </c>
      <c r="G315" s="76" t="s">
        <v>767</v>
      </c>
    </row>
    <row r="316" spans="1:7" ht="12.75">
      <c r="A316" s="66" t="s">
        <v>104</v>
      </c>
      <c r="B316" s="67">
        <v>1</v>
      </c>
      <c r="C316" s="67">
        <v>3</v>
      </c>
      <c r="D316" s="67">
        <v>4</v>
      </c>
      <c r="E316" s="67">
        <v>192304</v>
      </c>
      <c r="F316" s="68" t="s">
        <v>595</v>
      </c>
      <c r="G316" s="76" t="s">
        <v>767</v>
      </c>
    </row>
    <row r="317" spans="1:7" ht="12.75">
      <c r="A317" s="66" t="s">
        <v>104</v>
      </c>
      <c r="B317" s="67">
        <v>1</v>
      </c>
      <c r="C317" s="67">
        <v>3</v>
      </c>
      <c r="D317" s="67">
        <v>3</v>
      </c>
      <c r="E317" s="67">
        <v>128760</v>
      </c>
      <c r="F317" s="68" t="s">
        <v>596</v>
      </c>
      <c r="G317" s="76" t="s">
        <v>767</v>
      </c>
    </row>
    <row r="318" spans="1:7" ht="12.75">
      <c r="A318" s="66" t="s">
        <v>104</v>
      </c>
      <c r="B318" s="67">
        <v>1</v>
      </c>
      <c r="C318" s="67">
        <v>3</v>
      </c>
      <c r="D318" s="67">
        <v>3</v>
      </c>
      <c r="E318" s="67">
        <v>243600</v>
      </c>
      <c r="F318" s="68" t="s">
        <v>597</v>
      </c>
      <c r="G318" s="76" t="s">
        <v>767</v>
      </c>
    </row>
    <row r="319" spans="1:7" ht="12.75">
      <c r="A319" s="66" t="s">
        <v>104</v>
      </c>
      <c r="B319" s="67">
        <v>1</v>
      </c>
      <c r="C319" s="67">
        <v>5</v>
      </c>
      <c r="D319" s="67">
        <v>10</v>
      </c>
      <c r="E319" s="67">
        <v>2500000</v>
      </c>
      <c r="F319" s="68" t="s">
        <v>598</v>
      </c>
      <c r="G319" s="76" t="s">
        <v>767</v>
      </c>
    </row>
    <row r="320" spans="1:7" ht="12.75">
      <c r="A320" s="66" t="s">
        <v>104</v>
      </c>
      <c r="B320" s="67">
        <v>1</v>
      </c>
      <c r="C320" s="67">
        <v>5</v>
      </c>
      <c r="D320" s="67">
        <v>10</v>
      </c>
      <c r="E320" s="67">
        <v>2500000</v>
      </c>
      <c r="F320" s="68" t="s">
        <v>599</v>
      </c>
      <c r="G320" s="76" t="s">
        <v>767</v>
      </c>
    </row>
    <row r="321" spans="1:7" ht="12.75">
      <c r="A321" s="66" t="s">
        <v>104</v>
      </c>
      <c r="B321" s="67">
        <v>1</v>
      </c>
      <c r="C321" s="67">
        <v>5</v>
      </c>
      <c r="D321" s="67">
        <v>10</v>
      </c>
      <c r="E321" s="67">
        <v>2500000</v>
      </c>
      <c r="F321" s="68" t="s">
        <v>600</v>
      </c>
      <c r="G321" s="76" t="s">
        <v>767</v>
      </c>
    </row>
    <row r="322" spans="1:7" ht="12.75">
      <c r="A322" s="66" t="s">
        <v>104</v>
      </c>
      <c r="B322" s="67">
        <v>1</v>
      </c>
      <c r="C322" s="67">
        <v>5</v>
      </c>
      <c r="D322" s="67">
        <v>10</v>
      </c>
      <c r="E322" s="67">
        <v>2500000</v>
      </c>
      <c r="F322" s="68" t="s">
        <v>601</v>
      </c>
      <c r="G322" s="76" t="s">
        <v>767</v>
      </c>
    </row>
    <row r="323" spans="1:7" ht="12.75">
      <c r="A323" s="66" t="s">
        <v>104</v>
      </c>
      <c r="B323" s="67">
        <v>1</v>
      </c>
      <c r="C323" s="67">
        <v>5</v>
      </c>
      <c r="D323" s="67">
        <v>10</v>
      </c>
      <c r="E323" s="67">
        <v>2500000</v>
      </c>
      <c r="F323" s="68" t="s">
        <v>602</v>
      </c>
      <c r="G323" s="76" t="s">
        <v>767</v>
      </c>
    </row>
    <row r="324" spans="1:7" ht="12.75">
      <c r="A324" s="66" t="s">
        <v>104</v>
      </c>
      <c r="B324" s="67">
        <v>1</v>
      </c>
      <c r="C324" s="67">
        <v>5</v>
      </c>
      <c r="D324" s="67">
        <v>10</v>
      </c>
      <c r="E324" s="67">
        <v>2500000</v>
      </c>
      <c r="F324" s="68" t="s">
        <v>603</v>
      </c>
      <c r="G324" s="76" t="s">
        <v>767</v>
      </c>
    </row>
    <row r="325" spans="1:7" ht="12.75">
      <c r="A325" s="66" t="s">
        <v>104</v>
      </c>
      <c r="B325" s="67">
        <v>1</v>
      </c>
      <c r="C325" s="67">
        <v>5</v>
      </c>
      <c r="D325" s="67">
        <v>10</v>
      </c>
      <c r="E325" s="67">
        <v>2500000</v>
      </c>
      <c r="F325" s="68" t="s">
        <v>604</v>
      </c>
      <c r="G325" s="76" t="s">
        <v>767</v>
      </c>
    </row>
    <row r="326" spans="1:7" ht="12.75">
      <c r="A326" s="66" t="s">
        <v>104</v>
      </c>
      <c r="B326" s="67">
        <v>1</v>
      </c>
      <c r="C326" s="67">
        <v>5</v>
      </c>
      <c r="D326" s="67">
        <v>10</v>
      </c>
      <c r="E326" s="67">
        <v>2500000</v>
      </c>
      <c r="F326" s="68" t="s">
        <v>605</v>
      </c>
      <c r="G326" s="76" t="s">
        <v>767</v>
      </c>
    </row>
    <row r="327" spans="1:7" ht="12.75">
      <c r="A327" s="66" t="s">
        <v>100</v>
      </c>
      <c r="B327" s="67">
        <v>1</v>
      </c>
      <c r="C327" s="67">
        <v>3</v>
      </c>
      <c r="D327" s="67">
        <v>4</v>
      </c>
      <c r="E327" s="67">
        <v>435448</v>
      </c>
      <c r="F327" s="68" t="s">
        <v>606</v>
      </c>
      <c r="G327" s="76" t="s">
        <v>767</v>
      </c>
    </row>
    <row r="328" spans="1:7" ht="12.75">
      <c r="A328" s="66" t="s">
        <v>100</v>
      </c>
      <c r="B328" s="67">
        <v>1</v>
      </c>
      <c r="C328" s="67">
        <v>3</v>
      </c>
      <c r="D328" s="67">
        <v>6</v>
      </c>
      <c r="E328" s="67">
        <v>3016566</v>
      </c>
      <c r="F328" s="68" t="s">
        <v>607</v>
      </c>
      <c r="G328" s="76" t="s">
        <v>767</v>
      </c>
    </row>
    <row r="329" spans="1:7" ht="12.75">
      <c r="A329" s="66" t="s">
        <v>100</v>
      </c>
      <c r="B329" s="67">
        <v>1</v>
      </c>
      <c r="C329" s="67">
        <v>3</v>
      </c>
      <c r="D329" s="67">
        <v>6</v>
      </c>
      <c r="E329" s="67">
        <v>4471620</v>
      </c>
      <c r="F329" s="68" t="s">
        <v>608</v>
      </c>
      <c r="G329" s="76" t="s">
        <v>767</v>
      </c>
    </row>
    <row r="330" spans="1:7" ht="12.75">
      <c r="A330" s="66" t="s">
        <v>100</v>
      </c>
      <c r="B330" s="67">
        <v>1</v>
      </c>
      <c r="C330" s="67">
        <v>3</v>
      </c>
      <c r="D330" s="67">
        <v>6</v>
      </c>
      <c r="E330" s="67">
        <v>4474320</v>
      </c>
      <c r="F330" s="68" t="s">
        <v>609</v>
      </c>
      <c r="G330" s="76" t="s">
        <v>767</v>
      </c>
    </row>
    <row r="331" spans="1:7" ht="12.75">
      <c r="A331" s="66" t="s">
        <v>100</v>
      </c>
      <c r="B331" s="67">
        <v>1</v>
      </c>
      <c r="C331" s="67">
        <v>3</v>
      </c>
      <c r="D331" s="67">
        <v>6</v>
      </c>
      <c r="E331" s="67">
        <v>4474320</v>
      </c>
      <c r="F331" s="68" t="s">
        <v>610</v>
      </c>
      <c r="G331" s="76" t="s">
        <v>767</v>
      </c>
    </row>
    <row r="332" spans="1:7" ht="12.75">
      <c r="A332" s="66" t="s">
        <v>100</v>
      </c>
      <c r="B332" s="67">
        <v>1</v>
      </c>
      <c r="C332" s="67">
        <v>3</v>
      </c>
      <c r="D332" s="67">
        <v>3</v>
      </c>
      <c r="E332" s="67">
        <v>1014987</v>
      </c>
      <c r="F332" s="68" t="s">
        <v>611</v>
      </c>
      <c r="G332" s="76" t="s">
        <v>767</v>
      </c>
    </row>
    <row r="333" spans="1:7" ht="12.75">
      <c r="A333" s="66" t="s">
        <v>190</v>
      </c>
      <c r="B333" s="67">
        <v>1</v>
      </c>
      <c r="C333" s="67">
        <v>3</v>
      </c>
      <c r="D333" s="67">
        <v>5</v>
      </c>
      <c r="E333" s="67">
        <v>997615</v>
      </c>
      <c r="F333" s="68" t="s">
        <v>612</v>
      </c>
      <c r="G333" s="76" t="s">
        <v>767</v>
      </c>
    </row>
    <row r="334" spans="1:7" ht="12.75">
      <c r="A334" s="66" t="s">
        <v>100</v>
      </c>
      <c r="B334" s="67">
        <v>1</v>
      </c>
      <c r="C334" s="67">
        <v>3</v>
      </c>
      <c r="D334" s="67">
        <v>6</v>
      </c>
      <c r="E334" s="67">
        <v>570000</v>
      </c>
      <c r="F334" s="68" t="s">
        <v>613</v>
      </c>
      <c r="G334" s="76" t="s">
        <v>767</v>
      </c>
    </row>
    <row r="335" spans="1:7" ht="12.75">
      <c r="A335" s="66" t="s">
        <v>100</v>
      </c>
      <c r="B335" s="67">
        <v>1</v>
      </c>
      <c r="C335" s="67">
        <v>3</v>
      </c>
      <c r="D335" s="67">
        <v>4</v>
      </c>
      <c r="E335" s="67">
        <v>795736</v>
      </c>
      <c r="F335" s="68" t="s">
        <v>614</v>
      </c>
      <c r="G335" s="76" t="s">
        <v>767</v>
      </c>
    </row>
    <row r="336" spans="1:7" ht="12.75">
      <c r="A336" s="66" t="s">
        <v>100</v>
      </c>
      <c r="B336" s="67">
        <v>1</v>
      </c>
      <c r="C336" s="67">
        <v>3</v>
      </c>
      <c r="D336" s="67">
        <v>4</v>
      </c>
      <c r="E336" s="67">
        <v>1057104</v>
      </c>
      <c r="F336" s="68" t="s">
        <v>615</v>
      </c>
      <c r="G336" s="76" t="s">
        <v>767</v>
      </c>
    </row>
    <row r="337" spans="1:7" ht="12.75">
      <c r="A337" s="66" t="s">
        <v>100</v>
      </c>
      <c r="B337" s="67">
        <v>1</v>
      </c>
      <c r="C337" s="67">
        <v>3</v>
      </c>
      <c r="D337" s="67">
        <v>3</v>
      </c>
      <c r="E337" s="67">
        <v>1465248</v>
      </c>
      <c r="F337" s="68" t="s">
        <v>616</v>
      </c>
      <c r="G337" s="76" t="s">
        <v>767</v>
      </c>
    </row>
    <row r="338" spans="1:7" ht="12.75">
      <c r="A338" s="66" t="s">
        <v>100</v>
      </c>
      <c r="B338" s="67">
        <v>1</v>
      </c>
      <c r="C338" s="67">
        <v>3</v>
      </c>
      <c r="D338" s="67">
        <v>3</v>
      </c>
      <c r="E338" s="67">
        <v>1170282</v>
      </c>
      <c r="F338" s="68" t="s">
        <v>617</v>
      </c>
      <c r="G338" s="76" t="s">
        <v>767</v>
      </c>
    </row>
    <row r="339" spans="1:7" ht="12.75">
      <c r="A339" s="66" t="s">
        <v>104</v>
      </c>
      <c r="B339" s="67">
        <v>1</v>
      </c>
      <c r="C339" s="67">
        <v>3</v>
      </c>
      <c r="D339" s="67">
        <v>12</v>
      </c>
      <c r="E339" s="67">
        <v>4997280</v>
      </c>
      <c r="F339" s="68" t="s">
        <v>618</v>
      </c>
      <c r="G339" s="76" t="s">
        <v>767</v>
      </c>
    </row>
    <row r="340" spans="1:7" ht="12.75">
      <c r="A340" s="66" t="s">
        <v>104</v>
      </c>
      <c r="B340" s="67">
        <v>1</v>
      </c>
      <c r="C340" s="67">
        <v>3</v>
      </c>
      <c r="D340" s="67">
        <v>9</v>
      </c>
      <c r="E340" s="67">
        <v>5115600</v>
      </c>
      <c r="F340" s="68" t="s">
        <v>619</v>
      </c>
      <c r="G340" s="76" t="s">
        <v>767</v>
      </c>
    </row>
    <row r="341" spans="1:7" ht="12.75">
      <c r="A341" s="66" t="s">
        <v>104</v>
      </c>
      <c r="B341" s="67">
        <v>1</v>
      </c>
      <c r="C341" s="67">
        <v>3</v>
      </c>
      <c r="D341" s="67">
        <v>9</v>
      </c>
      <c r="E341" s="67">
        <v>5115600</v>
      </c>
      <c r="F341" s="68" t="s">
        <v>620</v>
      </c>
      <c r="G341" s="76" t="s">
        <v>767</v>
      </c>
    </row>
    <row r="342" spans="1:7" ht="12.75">
      <c r="A342" s="66" t="s">
        <v>104</v>
      </c>
      <c r="B342" s="67">
        <v>1</v>
      </c>
      <c r="C342" s="67">
        <v>3</v>
      </c>
      <c r="D342" s="67">
        <v>9</v>
      </c>
      <c r="E342" s="67">
        <v>5115600</v>
      </c>
      <c r="F342" s="68" t="s">
        <v>621</v>
      </c>
      <c r="G342" s="76" t="s">
        <v>767</v>
      </c>
    </row>
    <row r="343" spans="1:7" ht="12.75">
      <c r="A343" s="66" t="s">
        <v>104</v>
      </c>
      <c r="B343" s="67">
        <v>1</v>
      </c>
      <c r="C343" s="67">
        <v>3</v>
      </c>
      <c r="D343" s="67">
        <v>10</v>
      </c>
      <c r="E343" s="67">
        <v>1914000</v>
      </c>
      <c r="F343" s="68" t="s">
        <v>622</v>
      </c>
      <c r="G343" s="76" t="s">
        <v>767</v>
      </c>
    </row>
    <row r="344" spans="1:7" ht="12.75">
      <c r="A344" s="66" t="s">
        <v>623</v>
      </c>
      <c r="B344" s="67">
        <v>5</v>
      </c>
      <c r="C344" s="67">
        <v>3</v>
      </c>
      <c r="D344" s="67">
        <v>20</v>
      </c>
      <c r="E344" s="67">
        <v>649599.9999999999</v>
      </c>
      <c r="F344" s="68" t="s">
        <v>624</v>
      </c>
      <c r="G344" s="76" t="s">
        <v>767</v>
      </c>
    </row>
    <row r="345" spans="1:7" ht="12.75">
      <c r="A345" s="66" t="s">
        <v>625</v>
      </c>
      <c r="B345" s="67">
        <v>5</v>
      </c>
      <c r="C345" s="67">
        <v>3</v>
      </c>
      <c r="D345" s="67">
        <v>5</v>
      </c>
      <c r="E345" s="67">
        <v>125000</v>
      </c>
      <c r="F345" s="68" t="s">
        <v>626</v>
      </c>
      <c r="G345" s="76" t="s">
        <v>767</v>
      </c>
    </row>
    <row r="346" spans="1:7" ht="12.75">
      <c r="A346" s="66" t="s">
        <v>627</v>
      </c>
      <c r="B346" s="67">
        <v>5</v>
      </c>
      <c r="C346" s="67">
        <v>3</v>
      </c>
      <c r="D346" s="67">
        <v>50</v>
      </c>
      <c r="E346" s="67">
        <v>57900</v>
      </c>
      <c r="F346" s="68" t="s">
        <v>628</v>
      </c>
      <c r="G346" s="76" t="s">
        <v>767</v>
      </c>
    </row>
    <row r="347" spans="1:7" ht="12.75">
      <c r="A347" s="66" t="s">
        <v>629</v>
      </c>
      <c r="B347" s="67">
        <v>5</v>
      </c>
      <c r="C347" s="67">
        <v>3</v>
      </c>
      <c r="D347" s="67">
        <v>12</v>
      </c>
      <c r="E347" s="67">
        <v>90479.99999999999</v>
      </c>
      <c r="F347" s="68" t="s">
        <v>630</v>
      </c>
      <c r="G347" s="76" t="s">
        <v>767</v>
      </c>
    </row>
    <row r="348" spans="1:7" ht="12.75">
      <c r="A348" s="66" t="s">
        <v>631</v>
      </c>
      <c r="B348" s="67">
        <v>5</v>
      </c>
      <c r="C348" s="67">
        <v>3</v>
      </c>
      <c r="D348" s="67">
        <v>6</v>
      </c>
      <c r="E348" s="67">
        <v>292320</v>
      </c>
      <c r="F348" s="68" t="s">
        <v>632</v>
      </c>
      <c r="G348" s="76" t="s">
        <v>767</v>
      </c>
    </row>
    <row r="349" spans="1:7" ht="12.75">
      <c r="A349" s="66" t="s">
        <v>341</v>
      </c>
      <c r="B349" s="67">
        <v>5</v>
      </c>
      <c r="C349" s="67">
        <v>3</v>
      </c>
      <c r="D349" s="67">
        <v>21</v>
      </c>
      <c r="E349" s="67">
        <v>161994</v>
      </c>
      <c r="F349" s="68" t="s">
        <v>633</v>
      </c>
      <c r="G349" s="76" t="s">
        <v>767</v>
      </c>
    </row>
    <row r="350" spans="1:7" ht="12.75">
      <c r="A350" s="66" t="s">
        <v>121</v>
      </c>
      <c r="B350" s="67">
        <v>3</v>
      </c>
      <c r="C350" s="67">
        <v>3</v>
      </c>
      <c r="D350" s="67">
        <v>1</v>
      </c>
      <c r="E350" s="67">
        <v>204000000</v>
      </c>
      <c r="F350" s="68" t="s">
        <v>634</v>
      </c>
      <c r="G350" s="76" t="s">
        <v>767</v>
      </c>
    </row>
    <row r="351" spans="1:7" ht="12.75">
      <c r="A351" s="66" t="s">
        <v>121</v>
      </c>
      <c r="B351" s="67">
        <v>3</v>
      </c>
      <c r="C351" s="67">
        <v>3</v>
      </c>
      <c r="D351" s="67">
        <v>1</v>
      </c>
      <c r="E351" s="67">
        <v>420000000</v>
      </c>
      <c r="F351" s="68" t="s">
        <v>635</v>
      </c>
      <c r="G351" s="76" t="s">
        <v>767</v>
      </c>
    </row>
    <row r="352" spans="1:7" ht="12.75">
      <c r="A352" s="66" t="s">
        <v>121</v>
      </c>
      <c r="B352" s="67">
        <v>3</v>
      </c>
      <c r="C352" s="67">
        <v>3</v>
      </c>
      <c r="D352" s="67">
        <v>1</v>
      </c>
      <c r="E352" s="67">
        <v>71978400</v>
      </c>
      <c r="F352" s="68" t="s">
        <v>636</v>
      </c>
      <c r="G352" s="76" t="s">
        <v>767</v>
      </c>
    </row>
    <row r="353" spans="1:7" ht="12.75">
      <c r="A353" s="66" t="s">
        <v>121</v>
      </c>
      <c r="B353" s="67">
        <v>3</v>
      </c>
      <c r="C353" s="67">
        <v>3</v>
      </c>
      <c r="D353" s="67">
        <v>1</v>
      </c>
      <c r="E353" s="67">
        <v>21428571.43</v>
      </c>
      <c r="F353" s="68" t="s">
        <v>637</v>
      </c>
      <c r="G353" s="76" t="s">
        <v>767</v>
      </c>
    </row>
    <row r="354" spans="1:7" ht="12.75">
      <c r="A354" s="66" t="s">
        <v>121</v>
      </c>
      <c r="B354" s="67">
        <v>3</v>
      </c>
      <c r="C354" s="67">
        <v>3</v>
      </c>
      <c r="D354" s="67">
        <v>1</v>
      </c>
      <c r="E354" s="67">
        <v>25714285.71</v>
      </c>
      <c r="F354" s="68" t="s">
        <v>638</v>
      </c>
      <c r="G354" s="76" t="s">
        <v>767</v>
      </c>
    </row>
    <row r="355" spans="1:7" ht="12.75">
      <c r="A355" s="66" t="s">
        <v>121</v>
      </c>
      <c r="B355" s="67">
        <v>3</v>
      </c>
      <c r="C355" s="67">
        <v>3</v>
      </c>
      <c r="D355" s="67">
        <v>30</v>
      </c>
      <c r="E355" s="67">
        <v>36378000</v>
      </c>
      <c r="F355" s="68" t="s">
        <v>639</v>
      </c>
      <c r="G355" s="76" t="s">
        <v>767</v>
      </c>
    </row>
    <row r="356" spans="1:7" ht="12.75">
      <c r="A356" s="66" t="s">
        <v>121</v>
      </c>
      <c r="B356" s="67">
        <v>3</v>
      </c>
      <c r="C356" s="67">
        <v>3</v>
      </c>
      <c r="D356" s="67">
        <v>1</v>
      </c>
      <c r="E356" s="67">
        <v>36161840</v>
      </c>
      <c r="F356" s="68" t="s">
        <v>640</v>
      </c>
      <c r="G356" s="76" t="s">
        <v>767</v>
      </c>
    </row>
    <row r="357" spans="1:7" ht="12.75">
      <c r="A357" s="66" t="s">
        <v>121</v>
      </c>
      <c r="B357" s="67">
        <v>3</v>
      </c>
      <c r="C357" s="67">
        <v>3</v>
      </c>
      <c r="D357" s="67">
        <v>1</v>
      </c>
      <c r="E357" s="67">
        <v>2256000</v>
      </c>
      <c r="F357" s="68" t="s">
        <v>641</v>
      </c>
      <c r="G357" s="76" t="s">
        <v>767</v>
      </c>
    </row>
    <row r="358" spans="1:7" ht="12.75">
      <c r="A358" s="66" t="s">
        <v>121</v>
      </c>
      <c r="B358" s="67">
        <v>3</v>
      </c>
      <c r="C358" s="67">
        <v>3</v>
      </c>
      <c r="D358" s="67">
        <v>1</v>
      </c>
      <c r="E358" s="67">
        <v>16920000</v>
      </c>
      <c r="F358" s="68" t="s">
        <v>642</v>
      </c>
      <c r="G358" s="76" t="s">
        <v>767</v>
      </c>
    </row>
    <row r="359" spans="1:7" ht="12.75">
      <c r="A359" s="66" t="s">
        <v>121</v>
      </c>
      <c r="B359" s="67">
        <v>3</v>
      </c>
      <c r="C359" s="67">
        <v>3</v>
      </c>
      <c r="D359" s="67">
        <v>1</v>
      </c>
      <c r="E359" s="67">
        <v>1125180</v>
      </c>
      <c r="F359" s="68" t="s">
        <v>643</v>
      </c>
      <c r="G359" s="76" t="s">
        <v>767</v>
      </c>
    </row>
    <row r="360" spans="1:7" ht="12.75">
      <c r="A360" s="66" t="s">
        <v>121</v>
      </c>
      <c r="B360" s="67">
        <v>3</v>
      </c>
      <c r="C360" s="67">
        <v>3</v>
      </c>
      <c r="D360" s="67">
        <v>1</v>
      </c>
      <c r="E360" s="67">
        <v>5580000</v>
      </c>
      <c r="F360" s="68" t="s">
        <v>644</v>
      </c>
      <c r="G360" s="76" t="s">
        <v>767</v>
      </c>
    </row>
    <row r="361" spans="1:7" ht="12.75">
      <c r="A361" s="66" t="s">
        <v>121</v>
      </c>
      <c r="B361" s="67">
        <v>3</v>
      </c>
      <c r="C361" s="67">
        <v>3</v>
      </c>
      <c r="D361" s="67">
        <v>1</v>
      </c>
      <c r="E361" s="67">
        <v>2535180</v>
      </c>
      <c r="F361" s="68" t="s">
        <v>645</v>
      </c>
      <c r="G361" s="76" t="s">
        <v>767</v>
      </c>
    </row>
    <row r="362" spans="1:7" ht="12.75">
      <c r="A362" s="66" t="s">
        <v>121</v>
      </c>
      <c r="B362" s="67">
        <v>3</v>
      </c>
      <c r="C362" s="67">
        <v>3</v>
      </c>
      <c r="D362" s="67">
        <v>1</v>
      </c>
      <c r="E362" s="67">
        <v>18000000</v>
      </c>
      <c r="F362" s="68" t="s">
        <v>646</v>
      </c>
      <c r="G362" s="76" t="s">
        <v>767</v>
      </c>
    </row>
    <row r="363" spans="1:7" ht="12.75">
      <c r="A363" s="66" t="s">
        <v>121</v>
      </c>
      <c r="B363" s="67">
        <v>3</v>
      </c>
      <c r="C363" s="67">
        <v>3</v>
      </c>
      <c r="D363" s="67">
        <v>1</v>
      </c>
      <c r="E363" s="67">
        <v>1920000</v>
      </c>
      <c r="F363" s="68" t="s">
        <v>647</v>
      </c>
      <c r="G363" s="76" t="s">
        <v>767</v>
      </c>
    </row>
    <row r="364" spans="1:7" ht="12.75">
      <c r="A364" s="66" t="s">
        <v>121</v>
      </c>
      <c r="B364" s="67">
        <v>3</v>
      </c>
      <c r="C364" s="67">
        <v>3</v>
      </c>
      <c r="D364" s="67">
        <v>1</v>
      </c>
      <c r="E364" s="67">
        <v>8571428.57</v>
      </c>
      <c r="F364" s="68" t="s">
        <v>648</v>
      </c>
      <c r="G364" s="76" t="s">
        <v>767</v>
      </c>
    </row>
    <row r="365" spans="1:7" ht="12.75">
      <c r="A365" s="66" t="s">
        <v>121</v>
      </c>
      <c r="B365" s="67">
        <v>3</v>
      </c>
      <c r="C365" s="67">
        <v>3</v>
      </c>
      <c r="D365" s="67">
        <v>1</v>
      </c>
      <c r="E365" s="67">
        <v>1920000</v>
      </c>
      <c r="F365" s="68" t="s">
        <v>649</v>
      </c>
      <c r="G365" s="76" t="s">
        <v>767</v>
      </c>
    </row>
    <row r="366" spans="1:7" ht="12.75">
      <c r="A366" s="66" t="s">
        <v>121</v>
      </c>
      <c r="B366" s="67">
        <v>3</v>
      </c>
      <c r="C366" s="67">
        <v>3</v>
      </c>
      <c r="D366" s="67">
        <v>1</v>
      </c>
      <c r="E366" s="67">
        <v>216000</v>
      </c>
      <c r="F366" s="68" t="s">
        <v>650</v>
      </c>
      <c r="G366" s="76" t="s">
        <v>767</v>
      </c>
    </row>
    <row r="367" spans="1:7" ht="12.75">
      <c r="A367" s="66" t="s">
        <v>121</v>
      </c>
      <c r="B367" s="67">
        <v>3</v>
      </c>
      <c r="C367" s="67">
        <v>3</v>
      </c>
      <c r="D367" s="67">
        <v>1</v>
      </c>
      <c r="E367" s="67">
        <v>31200000</v>
      </c>
      <c r="F367" s="68" t="s">
        <v>651</v>
      </c>
      <c r="G367" s="76" t="s">
        <v>767</v>
      </c>
    </row>
    <row r="368" spans="1:7" ht="12.75">
      <c r="A368" s="66" t="s">
        <v>121</v>
      </c>
      <c r="B368" s="67">
        <v>3</v>
      </c>
      <c r="C368" s="67">
        <v>3</v>
      </c>
      <c r="D368" s="67">
        <v>1</v>
      </c>
      <c r="E368" s="67">
        <v>24720000</v>
      </c>
      <c r="F368" s="68" t="s">
        <v>652</v>
      </c>
      <c r="G368" s="76" t="s">
        <v>767</v>
      </c>
    </row>
    <row r="369" spans="1:7" ht="12.75">
      <c r="A369" s="66" t="s">
        <v>121</v>
      </c>
      <c r="B369" s="67">
        <v>3</v>
      </c>
      <c r="C369" s="67">
        <v>3</v>
      </c>
      <c r="D369" s="67">
        <v>10</v>
      </c>
      <c r="E369" s="67">
        <v>1860000</v>
      </c>
      <c r="F369" s="68" t="s">
        <v>653</v>
      </c>
      <c r="G369" s="76" t="s">
        <v>767</v>
      </c>
    </row>
    <row r="370" spans="1:7" ht="12.75">
      <c r="A370" s="66" t="s">
        <v>121</v>
      </c>
      <c r="B370" s="67">
        <v>3</v>
      </c>
      <c r="C370" s="67">
        <v>3</v>
      </c>
      <c r="D370" s="67">
        <v>12</v>
      </c>
      <c r="E370" s="67">
        <v>2232000</v>
      </c>
      <c r="F370" s="68" t="s">
        <v>654</v>
      </c>
      <c r="G370" s="76" t="s">
        <v>767</v>
      </c>
    </row>
    <row r="371" spans="1:7" ht="12.75">
      <c r="A371" s="66" t="s">
        <v>121</v>
      </c>
      <c r="B371" s="67">
        <v>3</v>
      </c>
      <c r="C371" s="67">
        <v>3</v>
      </c>
      <c r="D371" s="67">
        <v>2</v>
      </c>
      <c r="E371" s="67">
        <v>372000</v>
      </c>
      <c r="F371" s="68" t="s">
        <v>655</v>
      </c>
      <c r="G371" s="76" t="s">
        <v>767</v>
      </c>
    </row>
    <row r="372" spans="1:7" ht="12.75">
      <c r="A372" s="66" t="s">
        <v>121</v>
      </c>
      <c r="B372" s="67">
        <v>3</v>
      </c>
      <c r="C372" s="67">
        <v>3</v>
      </c>
      <c r="D372" s="67">
        <v>1</v>
      </c>
      <c r="E372" s="67">
        <v>10800000</v>
      </c>
      <c r="F372" s="68" t="s">
        <v>656</v>
      </c>
      <c r="G372" s="76" t="s">
        <v>767</v>
      </c>
    </row>
    <row r="373" spans="1:7" ht="12.75">
      <c r="A373" s="66" t="s">
        <v>121</v>
      </c>
      <c r="B373" s="67">
        <v>3</v>
      </c>
      <c r="C373" s="67">
        <v>3</v>
      </c>
      <c r="D373" s="67">
        <v>10</v>
      </c>
      <c r="E373" s="67">
        <v>1860000</v>
      </c>
      <c r="F373" s="68" t="s">
        <v>657</v>
      </c>
      <c r="G373" s="76" t="s">
        <v>767</v>
      </c>
    </row>
    <row r="374" spans="1:7" ht="12.75">
      <c r="A374" s="66" t="s">
        <v>121</v>
      </c>
      <c r="B374" s="67">
        <v>3</v>
      </c>
      <c r="C374" s="67">
        <v>3</v>
      </c>
      <c r="D374" s="67">
        <v>10</v>
      </c>
      <c r="E374" s="67">
        <v>1440000</v>
      </c>
      <c r="F374" s="68" t="s">
        <v>658</v>
      </c>
      <c r="G374" s="76" t="s">
        <v>767</v>
      </c>
    </row>
    <row r="375" spans="1:7" ht="12.75">
      <c r="A375" s="66" t="s">
        <v>121</v>
      </c>
      <c r="B375" s="67">
        <v>3</v>
      </c>
      <c r="C375" s="67">
        <v>3</v>
      </c>
      <c r="D375" s="67">
        <v>1</v>
      </c>
      <c r="E375" s="67">
        <v>1920000</v>
      </c>
      <c r="F375" s="68" t="s">
        <v>659</v>
      </c>
      <c r="G375" s="76" t="s">
        <v>767</v>
      </c>
    </row>
    <row r="376" spans="1:7" ht="12.75">
      <c r="A376" s="66" t="s">
        <v>121</v>
      </c>
      <c r="B376" s="67">
        <v>3</v>
      </c>
      <c r="C376" s="67">
        <v>3</v>
      </c>
      <c r="D376" s="67">
        <v>5</v>
      </c>
      <c r="E376" s="67">
        <v>9600000</v>
      </c>
      <c r="F376" s="68" t="s">
        <v>660</v>
      </c>
      <c r="G376" s="76" t="s">
        <v>767</v>
      </c>
    </row>
    <row r="377" spans="1:7" ht="12.75">
      <c r="A377" s="66" t="s">
        <v>121</v>
      </c>
      <c r="B377" s="67">
        <v>3</v>
      </c>
      <c r="C377" s="67">
        <v>3</v>
      </c>
      <c r="D377" s="67">
        <v>5</v>
      </c>
      <c r="E377" s="67">
        <v>930000</v>
      </c>
      <c r="F377" s="68" t="s">
        <v>661</v>
      </c>
      <c r="G377" s="76" t="s">
        <v>767</v>
      </c>
    </row>
    <row r="378" spans="1:7" ht="12.75">
      <c r="A378" s="66" t="s">
        <v>121</v>
      </c>
      <c r="B378" s="67">
        <v>3</v>
      </c>
      <c r="C378" s="67">
        <v>3</v>
      </c>
      <c r="D378" s="67">
        <v>1</v>
      </c>
      <c r="E378" s="67">
        <v>385200000</v>
      </c>
      <c r="F378" s="68" t="s">
        <v>662</v>
      </c>
      <c r="G378" s="76" t="s">
        <v>767</v>
      </c>
    </row>
    <row r="379" spans="1:7" ht="12.75">
      <c r="A379" s="66" t="s">
        <v>121</v>
      </c>
      <c r="B379" s="67">
        <v>3</v>
      </c>
      <c r="C379" s="67">
        <v>3</v>
      </c>
      <c r="D379" s="67">
        <v>2</v>
      </c>
      <c r="E379" s="67">
        <v>68400000</v>
      </c>
      <c r="F379" s="68" t="s">
        <v>663</v>
      </c>
      <c r="G379" s="76" t="s">
        <v>767</v>
      </c>
    </row>
    <row r="380" spans="1:7" ht="12.75">
      <c r="A380" s="66" t="s">
        <v>121</v>
      </c>
      <c r="B380" s="67">
        <v>3</v>
      </c>
      <c r="C380" s="67">
        <v>3</v>
      </c>
      <c r="D380" s="67">
        <v>2</v>
      </c>
      <c r="E380" s="67">
        <v>73800000</v>
      </c>
      <c r="F380" s="68" t="s">
        <v>664</v>
      </c>
      <c r="G380" s="76" t="s">
        <v>767</v>
      </c>
    </row>
    <row r="381" spans="1:7" ht="12.75">
      <c r="A381" s="66" t="s">
        <v>121</v>
      </c>
      <c r="B381" s="67">
        <v>3</v>
      </c>
      <c r="C381" s="67">
        <v>3</v>
      </c>
      <c r="D381" s="67">
        <v>1</v>
      </c>
      <c r="E381" s="67">
        <v>3120000</v>
      </c>
      <c r="F381" s="68" t="s">
        <v>665</v>
      </c>
      <c r="G381" s="76" t="s">
        <v>767</v>
      </c>
    </row>
    <row r="382" spans="1:7" ht="12.75">
      <c r="A382" s="66" t="s">
        <v>198</v>
      </c>
      <c r="B382" s="67">
        <v>3</v>
      </c>
      <c r="C382" s="67">
        <v>3</v>
      </c>
      <c r="D382" s="67">
        <v>14</v>
      </c>
      <c r="E382" s="67">
        <v>49392000</v>
      </c>
      <c r="F382" s="68" t="s">
        <v>666</v>
      </c>
      <c r="G382" s="76" t="s">
        <v>767</v>
      </c>
    </row>
    <row r="383" spans="1:7" ht="12.75">
      <c r="A383" s="66" t="s">
        <v>198</v>
      </c>
      <c r="B383" s="67">
        <v>3</v>
      </c>
      <c r="C383" s="67">
        <v>2</v>
      </c>
      <c r="D383" s="67">
        <v>68</v>
      </c>
      <c r="E383" s="67">
        <v>132600000</v>
      </c>
      <c r="F383" s="68" t="s">
        <v>667</v>
      </c>
      <c r="G383" s="76" t="s">
        <v>767</v>
      </c>
    </row>
    <row r="384" spans="1:7" ht="12.75">
      <c r="A384" s="66" t="s">
        <v>668</v>
      </c>
      <c r="B384" s="67">
        <v>3</v>
      </c>
      <c r="C384" s="67">
        <v>2</v>
      </c>
      <c r="D384" s="67">
        <v>1</v>
      </c>
      <c r="E384" s="67">
        <v>15000000</v>
      </c>
      <c r="F384" s="68" t="s">
        <v>669</v>
      </c>
      <c r="G384" s="76" t="s">
        <v>767</v>
      </c>
    </row>
    <row r="385" spans="1:7" ht="12.75">
      <c r="A385" s="66" t="s">
        <v>119</v>
      </c>
      <c r="B385" s="67">
        <v>3</v>
      </c>
      <c r="C385" s="67">
        <v>2</v>
      </c>
      <c r="D385" s="67">
        <v>8</v>
      </c>
      <c r="E385" s="67">
        <v>146512800</v>
      </c>
      <c r="F385" s="68" t="s">
        <v>670</v>
      </c>
      <c r="G385" s="76" t="s">
        <v>767</v>
      </c>
    </row>
    <row r="386" spans="1:7" ht="12.75">
      <c r="A386" s="66" t="s">
        <v>119</v>
      </c>
      <c r="B386" s="67">
        <v>3</v>
      </c>
      <c r="C386" s="67">
        <v>2</v>
      </c>
      <c r="D386" s="67">
        <v>2</v>
      </c>
      <c r="E386" s="67">
        <v>34904520</v>
      </c>
      <c r="F386" s="68" t="s">
        <v>671</v>
      </c>
      <c r="G386" s="76" t="s">
        <v>767</v>
      </c>
    </row>
    <row r="387" spans="1:7" ht="12.75">
      <c r="A387" s="66" t="s">
        <v>119</v>
      </c>
      <c r="B387" s="67">
        <v>3</v>
      </c>
      <c r="C387" s="67">
        <v>2</v>
      </c>
      <c r="D387" s="67">
        <v>1</v>
      </c>
      <c r="E387" s="67">
        <v>16590420</v>
      </c>
      <c r="F387" s="68" t="s">
        <v>672</v>
      </c>
      <c r="G387" s="76" t="s">
        <v>767</v>
      </c>
    </row>
    <row r="388" spans="1:7" ht="12.75">
      <c r="A388" s="66" t="s">
        <v>119</v>
      </c>
      <c r="B388" s="67">
        <v>3</v>
      </c>
      <c r="C388" s="67">
        <v>2</v>
      </c>
      <c r="D388" s="67">
        <v>2</v>
      </c>
      <c r="E388" s="67">
        <v>33180840</v>
      </c>
      <c r="F388" s="68" t="s">
        <v>673</v>
      </c>
      <c r="G388" s="76" t="s">
        <v>767</v>
      </c>
    </row>
    <row r="389" spans="1:7" ht="12.75">
      <c r="A389" s="66" t="s">
        <v>119</v>
      </c>
      <c r="B389" s="67">
        <v>3</v>
      </c>
      <c r="C389" s="67">
        <v>2</v>
      </c>
      <c r="D389" s="67">
        <v>4</v>
      </c>
      <c r="E389" s="67">
        <v>66361680</v>
      </c>
      <c r="F389" s="68" t="s">
        <v>674</v>
      </c>
      <c r="G389" s="76" t="s">
        <v>767</v>
      </c>
    </row>
    <row r="390" spans="1:7" ht="12.75">
      <c r="A390" s="66" t="s">
        <v>119</v>
      </c>
      <c r="B390" s="67">
        <v>3</v>
      </c>
      <c r="C390" s="67">
        <v>2</v>
      </c>
      <c r="D390" s="67">
        <v>1</v>
      </c>
      <c r="E390" s="67">
        <v>10234350</v>
      </c>
      <c r="F390" s="68" t="s">
        <v>675</v>
      </c>
      <c r="G390" s="76" t="s">
        <v>767</v>
      </c>
    </row>
    <row r="391" spans="1:7" ht="12.75">
      <c r="A391" s="66" t="s">
        <v>119</v>
      </c>
      <c r="B391" s="67">
        <v>3</v>
      </c>
      <c r="C391" s="67">
        <v>2</v>
      </c>
      <c r="D391" s="67">
        <v>1</v>
      </c>
      <c r="E391" s="67">
        <v>25208820</v>
      </c>
      <c r="F391" s="68" t="s">
        <v>676</v>
      </c>
      <c r="G391" s="76" t="s">
        <v>767</v>
      </c>
    </row>
    <row r="392" spans="1:7" ht="12.75">
      <c r="A392" s="66" t="s">
        <v>119</v>
      </c>
      <c r="B392" s="67">
        <v>3</v>
      </c>
      <c r="C392" s="67">
        <v>2</v>
      </c>
      <c r="D392" s="67">
        <v>4</v>
      </c>
      <c r="E392" s="67">
        <v>66361680</v>
      </c>
      <c r="F392" s="68" t="s">
        <v>677</v>
      </c>
      <c r="G392" s="76" t="s">
        <v>767</v>
      </c>
    </row>
    <row r="393" spans="1:7" ht="12.75">
      <c r="A393" s="66" t="s">
        <v>119</v>
      </c>
      <c r="B393" s="67">
        <v>3</v>
      </c>
      <c r="C393" s="67">
        <v>2</v>
      </c>
      <c r="D393" s="67">
        <v>2</v>
      </c>
      <c r="E393" s="67">
        <v>36628200</v>
      </c>
      <c r="F393" s="68" t="s">
        <v>678</v>
      </c>
      <c r="G393" s="76" t="s">
        <v>767</v>
      </c>
    </row>
    <row r="394" spans="1:7" ht="12.75">
      <c r="A394" s="66" t="s">
        <v>119</v>
      </c>
      <c r="B394" s="67">
        <v>3</v>
      </c>
      <c r="C394" s="67">
        <v>2</v>
      </c>
      <c r="D394" s="67">
        <v>2</v>
      </c>
      <c r="E394" s="67">
        <v>36628200</v>
      </c>
      <c r="F394" s="68" t="s">
        <v>679</v>
      </c>
      <c r="G394" s="76" t="s">
        <v>767</v>
      </c>
    </row>
    <row r="395" spans="1:7" ht="12.75">
      <c r="A395" s="66" t="s">
        <v>119</v>
      </c>
      <c r="B395" s="67">
        <v>3</v>
      </c>
      <c r="C395" s="67">
        <v>2</v>
      </c>
      <c r="D395" s="67">
        <v>6</v>
      </c>
      <c r="E395" s="67">
        <v>122165820</v>
      </c>
      <c r="F395" s="68" t="s">
        <v>680</v>
      </c>
      <c r="G395" s="76" t="s">
        <v>767</v>
      </c>
    </row>
    <row r="396" spans="1:7" ht="12.75">
      <c r="A396" s="66" t="s">
        <v>119</v>
      </c>
      <c r="B396" s="67">
        <v>3</v>
      </c>
      <c r="C396" s="67">
        <v>2</v>
      </c>
      <c r="D396" s="67">
        <v>2</v>
      </c>
      <c r="E396" s="67">
        <v>36628200</v>
      </c>
      <c r="F396" s="68" t="s">
        <v>681</v>
      </c>
      <c r="G396" s="76" t="s">
        <v>767</v>
      </c>
    </row>
    <row r="397" spans="1:7" ht="12.75">
      <c r="A397" s="66" t="s">
        <v>119</v>
      </c>
      <c r="B397" s="67">
        <v>3</v>
      </c>
      <c r="C397" s="67">
        <v>2</v>
      </c>
      <c r="D397" s="67">
        <v>1</v>
      </c>
      <c r="E397" s="67">
        <v>25208820</v>
      </c>
      <c r="F397" s="68" t="s">
        <v>682</v>
      </c>
      <c r="G397" s="76" t="s">
        <v>767</v>
      </c>
    </row>
    <row r="398" spans="1:7" ht="12.75">
      <c r="A398" s="66" t="s">
        <v>119</v>
      </c>
      <c r="B398" s="67">
        <v>3</v>
      </c>
      <c r="C398" s="67">
        <v>2</v>
      </c>
      <c r="D398" s="67">
        <v>1</v>
      </c>
      <c r="E398" s="67">
        <v>23882040</v>
      </c>
      <c r="F398" s="68" t="s">
        <v>683</v>
      </c>
      <c r="G398" s="76" t="s">
        <v>767</v>
      </c>
    </row>
    <row r="399" spans="1:7" ht="12.75">
      <c r="A399" s="66" t="s">
        <v>119</v>
      </c>
      <c r="B399" s="67">
        <v>3</v>
      </c>
      <c r="C399" s="67">
        <v>2</v>
      </c>
      <c r="D399" s="67">
        <v>3</v>
      </c>
      <c r="E399" s="67">
        <v>57527820</v>
      </c>
      <c r="F399" s="68" t="s">
        <v>684</v>
      </c>
      <c r="G399" s="76" t="s">
        <v>767</v>
      </c>
    </row>
    <row r="400" spans="1:7" ht="12.75">
      <c r="A400" s="66" t="s">
        <v>119</v>
      </c>
      <c r="B400" s="67">
        <v>3</v>
      </c>
      <c r="C400" s="67">
        <v>2</v>
      </c>
      <c r="D400" s="67">
        <v>3</v>
      </c>
      <c r="E400" s="67">
        <v>63685440</v>
      </c>
      <c r="F400" s="68" t="s">
        <v>685</v>
      </c>
      <c r="G400" s="76" t="s">
        <v>767</v>
      </c>
    </row>
    <row r="401" spans="1:7" ht="12.75">
      <c r="A401" s="66" t="s">
        <v>119</v>
      </c>
      <c r="B401" s="67">
        <v>3</v>
      </c>
      <c r="C401" s="67">
        <v>2</v>
      </c>
      <c r="D401" s="67">
        <v>1</v>
      </c>
      <c r="E401" s="67">
        <v>29160000</v>
      </c>
      <c r="F401" s="68" t="s">
        <v>686</v>
      </c>
      <c r="G401" s="76" t="s">
        <v>767</v>
      </c>
    </row>
    <row r="402" spans="1:7" ht="12.75">
      <c r="A402" s="66" t="s">
        <v>119</v>
      </c>
      <c r="B402" s="67">
        <v>3</v>
      </c>
      <c r="C402" s="67">
        <v>2</v>
      </c>
      <c r="D402" s="67">
        <v>4</v>
      </c>
      <c r="E402" s="67">
        <v>68584320</v>
      </c>
      <c r="F402" s="68" t="s">
        <v>687</v>
      </c>
      <c r="G402" s="76" t="s">
        <v>767</v>
      </c>
    </row>
    <row r="403" spans="1:7" ht="12.75">
      <c r="A403" s="66" t="s">
        <v>119</v>
      </c>
      <c r="B403" s="67">
        <v>3</v>
      </c>
      <c r="C403" s="67">
        <v>2</v>
      </c>
      <c r="D403" s="67">
        <v>14</v>
      </c>
      <c r="E403" s="67">
        <v>146694240</v>
      </c>
      <c r="F403" s="68" t="s">
        <v>688</v>
      </c>
      <c r="G403" s="76" t="s">
        <v>767</v>
      </c>
    </row>
    <row r="404" spans="1:7" ht="12.75">
      <c r="A404" s="66" t="s">
        <v>119</v>
      </c>
      <c r="B404" s="67">
        <v>3</v>
      </c>
      <c r="C404" s="67">
        <v>2</v>
      </c>
      <c r="D404" s="67">
        <v>3</v>
      </c>
      <c r="E404" s="67">
        <v>51438240</v>
      </c>
      <c r="F404" s="68" t="s">
        <v>688</v>
      </c>
      <c r="G404" s="76" t="s">
        <v>767</v>
      </c>
    </row>
    <row r="405" spans="1:7" ht="12.75">
      <c r="A405" s="66" t="s">
        <v>119</v>
      </c>
      <c r="B405" s="67">
        <v>3</v>
      </c>
      <c r="C405" s="67">
        <v>2</v>
      </c>
      <c r="D405" s="67">
        <v>25</v>
      </c>
      <c r="E405" s="67">
        <v>428652000</v>
      </c>
      <c r="F405" s="68" t="s">
        <v>689</v>
      </c>
      <c r="G405" s="76" t="s">
        <v>767</v>
      </c>
    </row>
    <row r="406" spans="1:7" ht="12.75">
      <c r="A406" s="66" t="s">
        <v>119</v>
      </c>
      <c r="B406" s="67">
        <v>3</v>
      </c>
      <c r="C406" s="67">
        <v>2</v>
      </c>
      <c r="D406" s="67">
        <v>9</v>
      </c>
      <c r="E406" s="67">
        <v>154314720</v>
      </c>
      <c r="F406" s="68" t="s">
        <v>690</v>
      </c>
      <c r="G406" s="76" t="s">
        <v>767</v>
      </c>
    </row>
    <row r="407" spans="1:7" ht="12.75">
      <c r="A407" s="66" t="s">
        <v>119</v>
      </c>
      <c r="B407" s="67">
        <v>3</v>
      </c>
      <c r="C407" s="67">
        <v>2</v>
      </c>
      <c r="D407" s="67">
        <v>9</v>
      </c>
      <c r="E407" s="67">
        <v>154314720</v>
      </c>
      <c r="F407" s="68" t="s">
        <v>691</v>
      </c>
      <c r="G407" s="76" t="s">
        <v>767</v>
      </c>
    </row>
    <row r="408" spans="1:7" ht="12.75">
      <c r="A408" s="66" t="s">
        <v>119</v>
      </c>
      <c r="B408" s="67">
        <v>3</v>
      </c>
      <c r="C408" s="67">
        <v>2</v>
      </c>
      <c r="D408" s="67">
        <v>3</v>
      </c>
      <c r="E408" s="67">
        <v>71646120</v>
      </c>
      <c r="F408" s="68" t="s">
        <v>692</v>
      </c>
      <c r="G408" s="76" t="s">
        <v>767</v>
      </c>
    </row>
    <row r="409" spans="1:7" ht="12.75">
      <c r="A409" s="66" t="s">
        <v>119</v>
      </c>
      <c r="B409" s="67">
        <v>3</v>
      </c>
      <c r="C409" s="67">
        <v>2</v>
      </c>
      <c r="D409" s="67">
        <v>4</v>
      </c>
      <c r="E409" s="67">
        <v>68584320</v>
      </c>
      <c r="F409" s="68" t="s">
        <v>693</v>
      </c>
      <c r="G409" s="76" t="s">
        <v>767</v>
      </c>
    </row>
    <row r="410" spans="1:7" ht="12.75">
      <c r="A410" s="66" t="s">
        <v>119</v>
      </c>
      <c r="B410" s="67">
        <v>3</v>
      </c>
      <c r="C410" s="67">
        <v>2</v>
      </c>
      <c r="D410" s="67">
        <v>7</v>
      </c>
      <c r="E410" s="67">
        <v>116132940</v>
      </c>
      <c r="F410" s="68" t="s">
        <v>694</v>
      </c>
      <c r="G410" s="76" t="s">
        <v>767</v>
      </c>
    </row>
    <row r="411" spans="1:7" ht="12.75">
      <c r="A411" s="66" t="s">
        <v>119</v>
      </c>
      <c r="B411" s="67">
        <v>3</v>
      </c>
      <c r="C411" s="67">
        <v>2</v>
      </c>
      <c r="D411" s="67">
        <v>1</v>
      </c>
      <c r="E411" s="67">
        <v>19175940</v>
      </c>
      <c r="F411" s="68" t="s">
        <v>695</v>
      </c>
      <c r="G411" s="76" t="s">
        <v>767</v>
      </c>
    </row>
    <row r="412" spans="1:7" ht="12.75">
      <c r="A412" s="66" t="s">
        <v>119</v>
      </c>
      <c r="B412" s="67">
        <v>3</v>
      </c>
      <c r="C412" s="67">
        <v>2</v>
      </c>
      <c r="D412" s="67">
        <v>3</v>
      </c>
      <c r="E412" s="67">
        <v>49771260</v>
      </c>
      <c r="F412" s="68" t="s">
        <v>696</v>
      </c>
      <c r="G412" s="76" t="s">
        <v>767</v>
      </c>
    </row>
    <row r="413" spans="1:7" ht="12.75">
      <c r="A413" s="66" t="s">
        <v>119</v>
      </c>
      <c r="B413" s="67">
        <v>3</v>
      </c>
      <c r="C413" s="67">
        <v>2</v>
      </c>
      <c r="D413" s="67">
        <v>1</v>
      </c>
      <c r="E413" s="67">
        <v>16590420</v>
      </c>
      <c r="F413" s="68" t="s">
        <v>697</v>
      </c>
      <c r="G413" s="76" t="s">
        <v>767</v>
      </c>
    </row>
    <row r="414" spans="1:7" ht="12.75">
      <c r="A414" s="66" t="s">
        <v>119</v>
      </c>
      <c r="B414" s="67">
        <v>3</v>
      </c>
      <c r="C414" s="67">
        <v>2</v>
      </c>
      <c r="D414" s="67">
        <v>1</v>
      </c>
      <c r="E414" s="67">
        <v>21222810</v>
      </c>
      <c r="F414" s="68" t="s">
        <v>698</v>
      </c>
      <c r="G414" s="76" t="s">
        <v>767</v>
      </c>
    </row>
    <row r="415" spans="1:7" ht="12.75">
      <c r="A415" s="66" t="s">
        <v>119</v>
      </c>
      <c r="B415" s="67">
        <v>3</v>
      </c>
      <c r="C415" s="67">
        <v>2</v>
      </c>
      <c r="D415" s="67">
        <v>11</v>
      </c>
      <c r="E415" s="67">
        <v>172889640</v>
      </c>
      <c r="F415" s="68" t="s">
        <v>699</v>
      </c>
      <c r="G415" s="76" t="s">
        <v>767</v>
      </c>
    </row>
    <row r="416" spans="1:7" ht="12.75">
      <c r="A416" s="66" t="s">
        <v>119</v>
      </c>
      <c r="B416" s="67">
        <v>3</v>
      </c>
      <c r="C416" s="67">
        <v>2</v>
      </c>
      <c r="D416" s="67">
        <v>4</v>
      </c>
      <c r="E416" s="67">
        <v>77157360</v>
      </c>
      <c r="F416" s="68" t="s">
        <v>700</v>
      </c>
      <c r="G416" s="76" t="s">
        <v>767</v>
      </c>
    </row>
    <row r="417" spans="1:7" ht="12.75">
      <c r="A417" s="66" t="s">
        <v>151</v>
      </c>
      <c r="B417" s="67">
        <v>3</v>
      </c>
      <c r="C417" s="67">
        <v>5</v>
      </c>
      <c r="D417" s="67">
        <v>1</v>
      </c>
      <c r="E417" s="67">
        <v>18314100</v>
      </c>
      <c r="F417" s="68" t="s">
        <v>701</v>
      </c>
      <c r="G417" s="76" t="s">
        <v>767</v>
      </c>
    </row>
    <row r="418" spans="1:7" ht="12.75">
      <c r="A418" s="66" t="s">
        <v>151</v>
      </c>
      <c r="B418" s="67">
        <v>3</v>
      </c>
      <c r="C418" s="67">
        <v>2</v>
      </c>
      <c r="D418" s="67">
        <v>1</v>
      </c>
      <c r="E418" s="67">
        <v>16590420</v>
      </c>
      <c r="F418" s="68" t="s">
        <v>702</v>
      </c>
      <c r="G418" s="76" t="s">
        <v>767</v>
      </c>
    </row>
    <row r="419" spans="1:7" ht="12.75">
      <c r="A419" s="66" t="s">
        <v>279</v>
      </c>
      <c r="B419" s="67">
        <v>3</v>
      </c>
      <c r="C419" s="67">
        <v>2</v>
      </c>
      <c r="D419" s="67">
        <v>1</v>
      </c>
      <c r="E419" s="67">
        <v>39321450</v>
      </c>
      <c r="F419" s="68" t="s">
        <v>703</v>
      </c>
      <c r="G419" s="76" t="s">
        <v>767</v>
      </c>
    </row>
    <row r="420" spans="1:7" ht="12.75">
      <c r="A420" s="66" t="s">
        <v>151</v>
      </c>
      <c r="B420" s="67">
        <v>3</v>
      </c>
      <c r="C420" s="67">
        <v>2</v>
      </c>
      <c r="D420" s="67">
        <v>1</v>
      </c>
      <c r="E420" s="67">
        <v>22192380</v>
      </c>
      <c r="F420" s="68" t="s">
        <v>704</v>
      </c>
      <c r="G420" s="76" t="s">
        <v>767</v>
      </c>
    </row>
    <row r="421" spans="1:7" ht="12.75">
      <c r="A421" s="66" t="s">
        <v>151</v>
      </c>
      <c r="B421" s="67">
        <v>3</v>
      </c>
      <c r="C421" s="67">
        <v>2</v>
      </c>
      <c r="D421" s="67">
        <v>2</v>
      </c>
      <c r="E421" s="67">
        <v>59251500</v>
      </c>
      <c r="F421" s="68" t="s">
        <v>705</v>
      </c>
      <c r="G421" s="76" t="s">
        <v>767</v>
      </c>
    </row>
    <row r="422" spans="1:7" ht="12.75">
      <c r="A422" s="66" t="s">
        <v>151</v>
      </c>
      <c r="B422" s="67">
        <v>3</v>
      </c>
      <c r="C422" s="67">
        <v>2</v>
      </c>
      <c r="D422" s="67">
        <v>2</v>
      </c>
      <c r="E422" s="67">
        <v>52033590</v>
      </c>
      <c r="F422" s="68" t="s">
        <v>706</v>
      </c>
      <c r="G422" s="76" t="s">
        <v>767</v>
      </c>
    </row>
    <row r="423" spans="1:7" ht="12.75">
      <c r="A423" s="66" t="s">
        <v>119</v>
      </c>
      <c r="B423" s="67">
        <v>3</v>
      </c>
      <c r="C423" s="67">
        <v>2</v>
      </c>
      <c r="D423" s="67">
        <v>1</v>
      </c>
      <c r="E423" s="67">
        <v>28009800</v>
      </c>
      <c r="F423" s="68" t="s">
        <v>707</v>
      </c>
      <c r="G423" s="76" t="s">
        <v>767</v>
      </c>
    </row>
    <row r="424" spans="1:7" ht="12.75">
      <c r="A424" s="66" t="s">
        <v>119</v>
      </c>
      <c r="B424" s="67">
        <v>3</v>
      </c>
      <c r="C424" s="67">
        <v>2</v>
      </c>
      <c r="D424" s="67">
        <v>1</v>
      </c>
      <c r="E424" s="67">
        <v>18314100</v>
      </c>
      <c r="F424" s="68" t="s">
        <v>708</v>
      </c>
      <c r="G424" s="76" t="s">
        <v>767</v>
      </c>
    </row>
    <row r="425" spans="1:7" ht="12.75">
      <c r="A425" s="66" t="s">
        <v>119</v>
      </c>
      <c r="B425" s="67">
        <v>3</v>
      </c>
      <c r="C425" s="67">
        <v>2</v>
      </c>
      <c r="D425" s="67">
        <v>3</v>
      </c>
      <c r="E425" s="67">
        <v>54942300</v>
      </c>
      <c r="F425" s="68" t="s">
        <v>709</v>
      </c>
      <c r="G425" s="76" t="s">
        <v>767</v>
      </c>
    </row>
    <row r="426" spans="1:7" ht="12.75">
      <c r="A426" s="66" t="s">
        <v>119</v>
      </c>
      <c r="B426" s="67">
        <v>3</v>
      </c>
      <c r="C426" s="67">
        <v>2</v>
      </c>
      <c r="D426" s="67">
        <v>1</v>
      </c>
      <c r="E426" s="67">
        <v>30780000</v>
      </c>
      <c r="F426" s="68" t="s">
        <v>710</v>
      </c>
      <c r="G426" s="76" t="s">
        <v>767</v>
      </c>
    </row>
    <row r="427" spans="1:7" ht="12.75">
      <c r="A427" s="66" t="s">
        <v>119</v>
      </c>
      <c r="B427" s="67">
        <v>3</v>
      </c>
      <c r="C427" s="67">
        <v>2</v>
      </c>
      <c r="D427" s="67">
        <v>1</v>
      </c>
      <c r="E427" s="67">
        <v>23161950</v>
      </c>
      <c r="F427" s="68" t="s">
        <v>711</v>
      </c>
      <c r="G427" s="76" t="s">
        <v>767</v>
      </c>
    </row>
    <row r="428" spans="1:7" ht="12.75">
      <c r="A428" s="66" t="s">
        <v>119</v>
      </c>
      <c r="B428" s="67">
        <v>3</v>
      </c>
      <c r="C428" s="67">
        <v>2</v>
      </c>
      <c r="D428" s="67">
        <v>8</v>
      </c>
      <c r="E428" s="67">
        <v>137168640</v>
      </c>
      <c r="F428" s="68" t="s">
        <v>712</v>
      </c>
      <c r="G428" s="76" t="s">
        <v>767</v>
      </c>
    </row>
    <row r="429" spans="1:7" ht="12.75">
      <c r="A429" s="66" t="s">
        <v>119</v>
      </c>
      <c r="B429" s="67">
        <v>3</v>
      </c>
      <c r="C429" s="67">
        <v>2</v>
      </c>
      <c r="D429" s="67">
        <v>1</v>
      </c>
      <c r="E429" s="67">
        <v>23882040</v>
      </c>
      <c r="F429" s="68" t="s">
        <v>713</v>
      </c>
      <c r="G429" s="76" t="s">
        <v>767</v>
      </c>
    </row>
    <row r="430" spans="1:7" ht="12.75">
      <c r="A430" s="66" t="s">
        <v>119</v>
      </c>
      <c r="B430" s="67">
        <v>3</v>
      </c>
      <c r="C430" s="67">
        <v>2</v>
      </c>
      <c r="D430" s="67">
        <v>4</v>
      </c>
      <c r="E430" s="67">
        <v>66361680</v>
      </c>
      <c r="F430" s="68" t="s">
        <v>714</v>
      </c>
      <c r="G430" s="76" t="s">
        <v>767</v>
      </c>
    </row>
    <row r="431" spans="1:7" ht="12.75">
      <c r="A431" s="66" t="s">
        <v>119</v>
      </c>
      <c r="B431" s="67">
        <v>3</v>
      </c>
      <c r="C431" s="67">
        <v>2</v>
      </c>
      <c r="D431" s="67">
        <v>1</v>
      </c>
      <c r="E431" s="67">
        <v>19391400</v>
      </c>
      <c r="F431" s="68" t="s">
        <v>715</v>
      </c>
      <c r="G431" s="76" t="s">
        <v>767</v>
      </c>
    </row>
    <row r="432" spans="1:7" ht="12.75">
      <c r="A432" s="66" t="s">
        <v>119</v>
      </c>
      <c r="B432" s="67">
        <v>3</v>
      </c>
      <c r="C432" s="67">
        <v>2</v>
      </c>
      <c r="D432" s="67">
        <v>2</v>
      </c>
      <c r="E432" s="67">
        <v>38578680</v>
      </c>
      <c r="F432" s="68" t="s">
        <v>716</v>
      </c>
      <c r="G432" s="76" t="s">
        <v>767</v>
      </c>
    </row>
    <row r="433" spans="1:7" ht="12.75">
      <c r="A433" s="66" t="s">
        <v>119</v>
      </c>
      <c r="B433" s="67">
        <v>3</v>
      </c>
      <c r="C433" s="67">
        <v>2</v>
      </c>
      <c r="D433" s="67">
        <v>1</v>
      </c>
      <c r="E433" s="67">
        <v>20217600</v>
      </c>
      <c r="F433" s="68" t="s">
        <v>717</v>
      </c>
      <c r="G433" s="76" t="s">
        <v>767</v>
      </c>
    </row>
    <row r="434" spans="1:7" ht="12.75">
      <c r="A434" s="66" t="s">
        <v>119</v>
      </c>
      <c r="B434" s="67">
        <v>3</v>
      </c>
      <c r="C434" s="67">
        <v>2</v>
      </c>
      <c r="D434" s="67">
        <v>3</v>
      </c>
      <c r="E434" s="67">
        <v>72025200</v>
      </c>
      <c r="F434" s="68" t="s">
        <v>718</v>
      </c>
      <c r="G434" s="76" t="s">
        <v>767</v>
      </c>
    </row>
    <row r="435" spans="1:7" ht="12.75">
      <c r="A435" s="66" t="s">
        <v>119</v>
      </c>
      <c r="B435" s="67">
        <v>3</v>
      </c>
      <c r="C435" s="67">
        <v>2</v>
      </c>
      <c r="D435" s="67">
        <v>4</v>
      </c>
      <c r="E435" s="67">
        <v>65664000</v>
      </c>
      <c r="F435" s="68" t="s">
        <v>719</v>
      </c>
      <c r="G435" s="76" t="s">
        <v>767</v>
      </c>
    </row>
    <row r="436" spans="1:7" ht="12.75">
      <c r="A436" s="66" t="s">
        <v>119</v>
      </c>
      <c r="B436" s="67">
        <v>3</v>
      </c>
      <c r="C436" s="67">
        <v>2</v>
      </c>
      <c r="D436" s="67">
        <v>2</v>
      </c>
      <c r="E436" s="67">
        <v>40435200</v>
      </c>
      <c r="F436" s="68" t="s">
        <v>720</v>
      </c>
      <c r="G436" s="76" t="s">
        <v>767</v>
      </c>
    </row>
    <row r="437" spans="1:7" ht="12.75">
      <c r="A437" s="66" t="s">
        <v>119</v>
      </c>
      <c r="B437" s="67">
        <v>3</v>
      </c>
      <c r="C437" s="67">
        <v>2</v>
      </c>
      <c r="D437" s="67">
        <v>1</v>
      </c>
      <c r="E437" s="67">
        <v>38448000</v>
      </c>
      <c r="F437" s="68" t="s">
        <v>721</v>
      </c>
      <c r="G437" s="76" t="s">
        <v>767</v>
      </c>
    </row>
    <row r="438" spans="1:7" ht="12.75">
      <c r="A438" s="66" t="s">
        <v>119</v>
      </c>
      <c r="B438" s="67">
        <v>3</v>
      </c>
      <c r="C438" s="67">
        <v>2</v>
      </c>
      <c r="D438" s="67">
        <v>3</v>
      </c>
      <c r="E438" s="67">
        <v>112347000</v>
      </c>
      <c r="F438" s="68" t="s">
        <v>722</v>
      </c>
      <c r="G438" s="76" t="s">
        <v>767</v>
      </c>
    </row>
    <row r="439" spans="1:7" ht="12.75">
      <c r="A439" s="66" t="s">
        <v>119</v>
      </c>
      <c r="B439" s="67">
        <v>3</v>
      </c>
      <c r="C439" s="67">
        <v>2</v>
      </c>
      <c r="D439" s="67">
        <v>1</v>
      </c>
      <c r="E439" s="67">
        <v>27172800</v>
      </c>
      <c r="F439" s="68" t="s">
        <v>723</v>
      </c>
      <c r="G439" s="76" t="s">
        <v>767</v>
      </c>
    </row>
    <row r="440" spans="1:7" ht="12.75">
      <c r="A440" s="66" t="s">
        <v>119</v>
      </c>
      <c r="B440" s="67">
        <v>3</v>
      </c>
      <c r="C440" s="67">
        <v>2</v>
      </c>
      <c r="D440" s="67">
        <v>1</v>
      </c>
      <c r="E440" s="67">
        <v>18314100</v>
      </c>
      <c r="F440" s="68" t="s">
        <v>724</v>
      </c>
      <c r="G440" s="76" t="s">
        <v>767</v>
      </c>
    </row>
    <row r="441" spans="1:7" ht="12.75">
      <c r="A441" s="66" t="s">
        <v>119</v>
      </c>
      <c r="B441" s="67">
        <v>3</v>
      </c>
      <c r="C441" s="67">
        <v>2</v>
      </c>
      <c r="D441" s="67">
        <v>1</v>
      </c>
      <c r="E441" s="67">
        <v>39321450</v>
      </c>
      <c r="F441" s="68" t="s">
        <v>725</v>
      </c>
      <c r="G441" s="76" t="s">
        <v>767</v>
      </c>
    </row>
    <row r="442" spans="1:7" ht="12.75">
      <c r="A442" s="66" t="s">
        <v>119</v>
      </c>
      <c r="B442" s="67">
        <v>3</v>
      </c>
      <c r="C442" s="67">
        <v>2</v>
      </c>
      <c r="D442" s="67">
        <v>1</v>
      </c>
      <c r="E442" s="67">
        <v>44707950</v>
      </c>
      <c r="F442" s="68" t="s">
        <v>726</v>
      </c>
      <c r="G442" s="76" t="s">
        <v>767</v>
      </c>
    </row>
    <row r="443" spans="1:7" ht="12.75">
      <c r="A443" s="66" t="s">
        <v>119</v>
      </c>
      <c r="B443" s="67">
        <v>3</v>
      </c>
      <c r="C443" s="67">
        <v>2</v>
      </c>
      <c r="D443" s="67">
        <v>1</v>
      </c>
      <c r="E443" s="67">
        <v>33881085</v>
      </c>
      <c r="F443" s="68" t="s">
        <v>727</v>
      </c>
      <c r="G443" s="76" t="s">
        <v>767</v>
      </c>
    </row>
    <row r="444" spans="1:7" ht="12.75">
      <c r="A444" s="66" t="s">
        <v>119</v>
      </c>
      <c r="B444" s="67">
        <v>3</v>
      </c>
      <c r="C444" s="67">
        <v>2</v>
      </c>
      <c r="D444" s="67">
        <v>1</v>
      </c>
      <c r="E444" s="67">
        <v>28548450</v>
      </c>
      <c r="F444" s="68" t="s">
        <v>727</v>
      </c>
      <c r="G444" s="76" t="s">
        <v>767</v>
      </c>
    </row>
    <row r="445" spans="1:7" ht="12.75">
      <c r="A445" s="66" t="s">
        <v>119</v>
      </c>
      <c r="B445" s="67">
        <v>3</v>
      </c>
      <c r="C445" s="67">
        <v>2</v>
      </c>
      <c r="D445" s="67">
        <v>1</v>
      </c>
      <c r="E445" s="67">
        <v>18314100</v>
      </c>
      <c r="F445" s="68" t="s">
        <v>727</v>
      </c>
      <c r="G445" s="76" t="s">
        <v>767</v>
      </c>
    </row>
    <row r="446" spans="1:7" ht="12.75">
      <c r="A446" s="66" t="s">
        <v>119</v>
      </c>
      <c r="B446" s="67">
        <v>3</v>
      </c>
      <c r="C446" s="67">
        <v>2</v>
      </c>
      <c r="D446" s="67">
        <v>1</v>
      </c>
      <c r="E446" s="67">
        <v>16159500</v>
      </c>
      <c r="F446" s="68" t="s">
        <v>728</v>
      </c>
      <c r="G446" s="76" t="s">
        <v>767</v>
      </c>
    </row>
    <row r="447" spans="1:7" ht="12.75">
      <c r="A447" s="66" t="s">
        <v>119</v>
      </c>
      <c r="B447" s="67">
        <v>3</v>
      </c>
      <c r="C447" s="67">
        <v>2</v>
      </c>
      <c r="D447" s="67">
        <v>3</v>
      </c>
      <c r="E447" s="67">
        <v>53416125</v>
      </c>
      <c r="F447" s="68" t="s">
        <v>729</v>
      </c>
      <c r="G447" s="76" t="s">
        <v>767</v>
      </c>
    </row>
    <row r="448" spans="1:7" ht="12.75">
      <c r="A448" s="66" t="s">
        <v>119</v>
      </c>
      <c r="B448" s="67">
        <v>3</v>
      </c>
      <c r="C448" s="67">
        <v>2</v>
      </c>
      <c r="D448" s="67">
        <v>10</v>
      </c>
      <c r="E448" s="67">
        <v>161295750</v>
      </c>
      <c r="F448" s="68" t="s">
        <v>730</v>
      </c>
      <c r="G448" s="76" t="s">
        <v>767</v>
      </c>
    </row>
    <row r="449" spans="1:7" ht="12.75">
      <c r="A449" s="66" t="s">
        <v>119</v>
      </c>
      <c r="B449" s="67">
        <v>3</v>
      </c>
      <c r="C449" s="67">
        <v>2</v>
      </c>
      <c r="D449" s="67">
        <v>3</v>
      </c>
      <c r="E449" s="67">
        <v>48388725</v>
      </c>
      <c r="F449" s="68" t="s">
        <v>731</v>
      </c>
      <c r="G449" s="76" t="s">
        <v>767</v>
      </c>
    </row>
    <row r="450" spans="1:7" ht="12.75">
      <c r="A450" s="66" t="s">
        <v>119</v>
      </c>
      <c r="B450" s="67">
        <v>3</v>
      </c>
      <c r="C450" s="67">
        <v>2</v>
      </c>
      <c r="D450" s="67">
        <v>1</v>
      </c>
      <c r="E450" s="67">
        <v>39276562.5</v>
      </c>
      <c r="F450" s="68" t="s">
        <v>732</v>
      </c>
      <c r="G450" s="76" t="s">
        <v>767</v>
      </c>
    </row>
    <row r="451" spans="1:7" ht="12.75">
      <c r="A451" s="66" t="s">
        <v>119</v>
      </c>
      <c r="B451" s="67">
        <v>3</v>
      </c>
      <c r="C451" s="67">
        <v>2</v>
      </c>
      <c r="D451" s="67">
        <v>3</v>
      </c>
      <c r="E451" s="67">
        <v>59386162.5</v>
      </c>
      <c r="F451" s="68" t="s">
        <v>733</v>
      </c>
      <c r="G451" s="76" t="s">
        <v>767</v>
      </c>
    </row>
    <row r="452" spans="1:7" ht="12.75">
      <c r="A452" s="66" t="s">
        <v>119</v>
      </c>
      <c r="B452" s="67">
        <v>3</v>
      </c>
      <c r="C452" s="67">
        <v>2</v>
      </c>
      <c r="D452" s="67">
        <v>1</v>
      </c>
      <c r="E452" s="67">
        <v>20633287.5</v>
      </c>
      <c r="F452" s="68" t="s">
        <v>734</v>
      </c>
      <c r="G452" s="76" t="s">
        <v>767</v>
      </c>
    </row>
    <row r="453" spans="1:7" ht="12.75">
      <c r="A453" s="66" t="s">
        <v>119</v>
      </c>
      <c r="B453" s="67">
        <v>3</v>
      </c>
      <c r="C453" s="67">
        <v>2</v>
      </c>
      <c r="D453" s="67">
        <v>1</v>
      </c>
      <c r="E453" s="67">
        <v>16129575</v>
      </c>
      <c r="F453" s="68" t="s">
        <v>735</v>
      </c>
      <c r="G453" s="76" t="s">
        <v>767</v>
      </c>
    </row>
    <row r="454" spans="1:7" ht="12.75">
      <c r="A454" s="66" t="s">
        <v>119</v>
      </c>
      <c r="B454" s="67">
        <v>3</v>
      </c>
      <c r="C454" s="67">
        <v>2</v>
      </c>
      <c r="D454" s="67">
        <v>8</v>
      </c>
      <c r="E454" s="67">
        <v>103061700</v>
      </c>
      <c r="F454" s="68" t="s">
        <v>736</v>
      </c>
      <c r="G454" s="76" t="s">
        <v>767</v>
      </c>
    </row>
    <row r="455" spans="1:7" ht="12.75">
      <c r="A455" s="66" t="s">
        <v>119</v>
      </c>
      <c r="B455" s="67">
        <v>3</v>
      </c>
      <c r="C455" s="67">
        <v>2</v>
      </c>
      <c r="D455" s="67">
        <v>1</v>
      </c>
      <c r="E455" s="67">
        <v>47131875</v>
      </c>
      <c r="F455" s="68" t="s">
        <v>737</v>
      </c>
      <c r="G455" s="76" t="s">
        <v>767</v>
      </c>
    </row>
    <row r="456" spans="1:7" ht="12.75">
      <c r="A456" s="66" t="s">
        <v>119</v>
      </c>
      <c r="B456" s="67">
        <v>3</v>
      </c>
      <c r="C456" s="67">
        <v>2</v>
      </c>
      <c r="D456" s="67">
        <v>1</v>
      </c>
      <c r="E456" s="67">
        <v>26460000</v>
      </c>
      <c r="F456" s="68" t="s">
        <v>738</v>
      </c>
      <c r="G456" s="76" t="s">
        <v>767</v>
      </c>
    </row>
    <row r="457" spans="1:7" ht="12.75">
      <c r="A457" s="66" t="s">
        <v>119</v>
      </c>
      <c r="B457" s="67">
        <v>3</v>
      </c>
      <c r="C457" s="67">
        <v>2</v>
      </c>
      <c r="D457" s="67">
        <v>7</v>
      </c>
      <c r="E457" s="67">
        <v>106964550</v>
      </c>
      <c r="F457" s="68" t="s">
        <v>739</v>
      </c>
      <c r="G457" s="76" t="s">
        <v>767</v>
      </c>
    </row>
    <row r="458" spans="1:7" ht="12.75">
      <c r="A458" s="66" t="s">
        <v>119</v>
      </c>
      <c r="B458" s="67">
        <v>3</v>
      </c>
      <c r="C458" s="67">
        <v>2</v>
      </c>
      <c r="D458" s="67">
        <v>1</v>
      </c>
      <c r="E458" s="67">
        <v>8489250</v>
      </c>
      <c r="F458" s="68" t="s">
        <v>740</v>
      </c>
      <c r="G458" s="76" t="s">
        <v>767</v>
      </c>
    </row>
    <row r="459" spans="1:7" ht="12.75">
      <c r="A459" s="66" t="s">
        <v>119</v>
      </c>
      <c r="B459" s="67">
        <v>3</v>
      </c>
      <c r="C459" s="67">
        <v>2</v>
      </c>
      <c r="D459" s="67">
        <v>1</v>
      </c>
      <c r="E459" s="67">
        <v>3395700</v>
      </c>
      <c r="F459" s="68" t="s">
        <v>741</v>
      </c>
      <c r="G459" s="76" t="s">
        <v>767</v>
      </c>
    </row>
    <row r="460" spans="1:7" ht="12.75">
      <c r="A460" s="66" t="s">
        <v>119</v>
      </c>
      <c r="B460" s="67">
        <v>3</v>
      </c>
      <c r="C460" s="67">
        <v>2</v>
      </c>
      <c r="D460" s="67">
        <v>1</v>
      </c>
      <c r="E460" s="67">
        <v>7441875</v>
      </c>
      <c r="F460" s="68" t="s">
        <v>742</v>
      </c>
      <c r="G460" s="76" t="s">
        <v>767</v>
      </c>
    </row>
    <row r="461" spans="1:7" ht="12.75">
      <c r="A461" s="66" t="s">
        <v>279</v>
      </c>
      <c r="B461" s="67">
        <v>3</v>
      </c>
      <c r="C461" s="67">
        <v>2</v>
      </c>
      <c r="D461" s="67">
        <v>1</v>
      </c>
      <c r="E461" s="67">
        <v>23161950</v>
      </c>
      <c r="F461" s="68" t="s">
        <v>743</v>
      </c>
      <c r="G461" s="76" t="s">
        <v>767</v>
      </c>
    </row>
    <row r="462" spans="1:7" ht="12.75">
      <c r="A462" s="66" t="s">
        <v>279</v>
      </c>
      <c r="B462" s="67">
        <v>3</v>
      </c>
      <c r="C462" s="67">
        <v>2</v>
      </c>
      <c r="D462" s="67">
        <v>2</v>
      </c>
      <c r="E462" s="67">
        <v>38782800</v>
      </c>
      <c r="F462" s="68" t="s">
        <v>744</v>
      </c>
      <c r="G462" s="76" t="s">
        <v>767</v>
      </c>
    </row>
    <row r="463" spans="1:7" ht="12.75">
      <c r="A463" s="66" t="s">
        <v>279</v>
      </c>
      <c r="B463" s="67">
        <v>3</v>
      </c>
      <c r="C463" s="67">
        <v>2</v>
      </c>
      <c r="D463" s="67">
        <v>1</v>
      </c>
      <c r="E463" s="67">
        <v>23161950</v>
      </c>
      <c r="F463" s="68" t="s">
        <v>745</v>
      </c>
      <c r="G463" s="76" t="s">
        <v>767</v>
      </c>
    </row>
    <row r="464" spans="1:7" ht="12.75">
      <c r="A464" s="66" t="s">
        <v>279</v>
      </c>
      <c r="B464" s="67">
        <v>3</v>
      </c>
      <c r="C464" s="67">
        <v>2</v>
      </c>
      <c r="D464" s="67">
        <v>2</v>
      </c>
      <c r="E464" s="67">
        <v>38782800</v>
      </c>
      <c r="F464" s="68" t="s">
        <v>746</v>
      </c>
      <c r="G464" s="76" t="s">
        <v>767</v>
      </c>
    </row>
    <row r="465" spans="1:7" ht="12.75">
      <c r="A465" s="66" t="s">
        <v>279</v>
      </c>
      <c r="B465" s="67">
        <v>3</v>
      </c>
      <c r="C465" s="67">
        <v>2</v>
      </c>
      <c r="D465" s="67">
        <v>1</v>
      </c>
      <c r="E465" s="67">
        <v>23161950</v>
      </c>
      <c r="F465" s="68" t="s">
        <v>747</v>
      </c>
      <c r="G465" s="76" t="s">
        <v>767</v>
      </c>
    </row>
    <row r="466" spans="1:7" ht="12.75">
      <c r="A466" s="66" t="s">
        <v>279</v>
      </c>
      <c r="B466" s="67">
        <v>3</v>
      </c>
      <c r="C466" s="67">
        <v>2</v>
      </c>
      <c r="D466" s="67">
        <v>1</v>
      </c>
      <c r="E466" s="67">
        <v>19391400</v>
      </c>
      <c r="F466" s="68" t="s">
        <v>748</v>
      </c>
      <c r="G466" s="76" t="s">
        <v>767</v>
      </c>
    </row>
    <row r="467" spans="1:7" ht="12.75">
      <c r="A467" s="66" t="s">
        <v>279</v>
      </c>
      <c r="B467" s="67">
        <v>3</v>
      </c>
      <c r="C467" s="67">
        <v>2</v>
      </c>
      <c r="D467" s="67">
        <v>1</v>
      </c>
      <c r="E467" s="67">
        <v>16590420</v>
      </c>
      <c r="F467" s="68" t="s">
        <v>749</v>
      </c>
      <c r="G467" s="76" t="s">
        <v>767</v>
      </c>
    </row>
    <row r="468" spans="1:7" ht="12.75">
      <c r="A468" s="66" t="s">
        <v>279</v>
      </c>
      <c r="B468" s="67">
        <v>3</v>
      </c>
      <c r="C468" s="67">
        <v>2</v>
      </c>
      <c r="D468" s="67">
        <v>2</v>
      </c>
      <c r="E468" s="67">
        <v>46323900</v>
      </c>
      <c r="F468" s="68" t="s">
        <v>750</v>
      </c>
      <c r="G468" s="76" t="s">
        <v>767</v>
      </c>
    </row>
    <row r="469" spans="1:7" ht="12.75">
      <c r="A469" s="66" t="s">
        <v>279</v>
      </c>
      <c r="B469" s="67">
        <v>3</v>
      </c>
      <c r="C469" s="67">
        <v>2</v>
      </c>
      <c r="D469" s="67">
        <v>8</v>
      </c>
      <c r="E469" s="67">
        <v>169782480</v>
      </c>
      <c r="F469" s="68" t="s">
        <v>751</v>
      </c>
      <c r="G469" s="76" t="s">
        <v>767</v>
      </c>
    </row>
    <row r="470" spans="1:7" ht="12.75">
      <c r="A470" s="66" t="s">
        <v>279</v>
      </c>
      <c r="B470" s="67">
        <v>3</v>
      </c>
      <c r="C470" s="67">
        <v>2</v>
      </c>
      <c r="D470" s="67">
        <v>1</v>
      </c>
      <c r="E470" s="67">
        <v>16590420</v>
      </c>
      <c r="F470" s="68" t="s">
        <v>752</v>
      </c>
      <c r="G470" s="76" t="s">
        <v>767</v>
      </c>
    </row>
    <row r="471" spans="1:7" ht="12.75">
      <c r="A471" s="66" t="s">
        <v>279</v>
      </c>
      <c r="B471" s="67">
        <v>3</v>
      </c>
      <c r="C471" s="67">
        <v>2</v>
      </c>
      <c r="D471" s="67">
        <v>1</v>
      </c>
      <c r="E471" s="67">
        <v>23161950</v>
      </c>
      <c r="F471" s="68" t="s">
        <v>753</v>
      </c>
      <c r="G471" s="76" t="s">
        <v>767</v>
      </c>
    </row>
    <row r="472" spans="1:7" ht="12.75">
      <c r="A472" s="66" t="s">
        <v>279</v>
      </c>
      <c r="B472" s="67">
        <v>3</v>
      </c>
      <c r="C472" s="67">
        <v>2</v>
      </c>
      <c r="D472" s="67">
        <v>1</v>
      </c>
      <c r="E472" s="67">
        <v>16590420</v>
      </c>
      <c r="F472" s="68" t="s">
        <v>754</v>
      </c>
      <c r="G472" s="76" t="s">
        <v>767</v>
      </c>
    </row>
    <row r="473" spans="1:7" ht="12.75">
      <c r="A473" s="66" t="s">
        <v>119</v>
      </c>
      <c r="B473" s="67">
        <v>3</v>
      </c>
      <c r="C473" s="67">
        <v>2</v>
      </c>
      <c r="D473" s="67">
        <v>2</v>
      </c>
      <c r="E473" s="67">
        <v>33067440</v>
      </c>
      <c r="F473" s="68" t="s">
        <v>755</v>
      </c>
      <c r="G473" s="76" t="s">
        <v>767</v>
      </c>
    </row>
    <row r="474" spans="1:7" ht="12.75">
      <c r="A474" s="66" t="s">
        <v>119</v>
      </c>
      <c r="B474" s="67">
        <v>3</v>
      </c>
      <c r="C474" s="67">
        <v>2</v>
      </c>
      <c r="D474" s="67">
        <v>1</v>
      </c>
      <c r="E474" s="67">
        <v>30618000</v>
      </c>
      <c r="F474" s="68" t="s">
        <v>756</v>
      </c>
      <c r="G474" s="76" t="s">
        <v>767</v>
      </c>
    </row>
    <row r="475" spans="1:7" ht="12.75">
      <c r="A475" s="66" t="s">
        <v>757</v>
      </c>
      <c r="B475" s="67">
        <v>3</v>
      </c>
      <c r="C475" s="67">
        <v>4</v>
      </c>
      <c r="D475" s="67">
        <v>2</v>
      </c>
      <c r="E475" s="67">
        <v>162325296</v>
      </c>
      <c r="F475" s="68" t="s">
        <v>758</v>
      </c>
      <c r="G475" s="76" t="s">
        <v>767</v>
      </c>
    </row>
    <row r="476" spans="1:7" ht="12.75">
      <c r="A476" s="66" t="s">
        <v>757</v>
      </c>
      <c r="B476" s="67">
        <v>3</v>
      </c>
      <c r="C476" s="67">
        <v>4</v>
      </c>
      <c r="D476" s="67">
        <v>2</v>
      </c>
      <c r="E476" s="67">
        <v>90720000</v>
      </c>
      <c r="F476" s="68" t="s">
        <v>759</v>
      </c>
      <c r="G476" s="76" t="s">
        <v>767</v>
      </c>
    </row>
    <row r="477" spans="1:7" ht="12.75">
      <c r="A477" s="66" t="s">
        <v>760</v>
      </c>
      <c r="B477" s="67">
        <v>3</v>
      </c>
      <c r="C477" s="67">
        <v>4</v>
      </c>
      <c r="D477" s="67">
        <v>1</v>
      </c>
      <c r="E477" s="67">
        <v>400000000</v>
      </c>
      <c r="F477" s="68" t="s">
        <v>761</v>
      </c>
      <c r="G477" s="76" t="s">
        <v>767</v>
      </c>
    </row>
    <row r="478" spans="1:7" ht="12.75">
      <c r="A478" s="66" t="s">
        <v>121</v>
      </c>
      <c r="B478" s="67">
        <v>3</v>
      </c>
      <c r="C478" s="67">
        <v>5</v>
      </c>
      <c r="D478" s="67">
        <v>1</v>
      </c>
      <c r="E478" s="67">
        <v>200000000</v>
      </c>
      <c r="F478" s="68" t="s">
        <v>762</v>
      </c>
      <c r="G478" s="76" t="s">
        <v>767</v>
      </c>
    </row>
    <row r="479" spans="1:7" ht="12.75">
      <c r="A479" s="66" t="s">
        <v>763</v>
      </c>
      <c r="B479" s="67">
        <v>3</v>
      </c>
      <c r="C479" s="67">
        <v>2</v>
      </c>
      <c r="D479" s="67">
        <v>1</v>
      </c>
      <c r="E479" s="67">
        <v>95400000</v>
      </c>
      <c r="F479" s="68" t="s">
        <v>764</v>
      </c>
      <c r="G479" s="76" t="s">
        <v>767</v>
      </c>
    </row>
    <row r="480" spans="1:7" ht="12.75">
      <c r="A480" s="66" t="s">
        <v>765</v>
      </c>
      <c r="B480" s="67">
        <v>3</v>
      </c>
      <c r="C480" s="67">
        <v>3</v>
      </c>
      <c r="D480" s="67">
        <v>1</v>
      </c>
      <c r="E480" s="67">
        <v>130000000</v>
      </c>
      <c r="F480" s="68" t="s">
        <v>766</v>
      </c>
      <c r="G480" s="76" t="s">
        <v>767</v>
      </c>
    </row>
    <row r="481" spans="1:7" ht="12.75">
      <c r="A481" s="66" t="s">
        <v>1429</v>
      </c>
      <c r="B481" s="67">
        <v>3</v>
      </c>
      <c r="C481" s="67">
        <v>3</v>
      </c>
      <c r="D481" s="67">
        <v>25</v>
      </c>
      <c r="E481" s="67">
        <v>10440000</v>
      </c>
      <c r="F481" s="68" t="s">
        <v>1432</v>
      </c>
      <c r="G481" s="76" t="s">
        <v>767</v>
      </c>
    </row>
    <row r="482" spans="1:7" ht="12.75">
      <c r="A482" s="66" t="s">
        <v>1427</v>
      </c>
      <c r="B482" s="67">
        <v>3</v>
      </c>
      <c r="C482" s="67">
        <v>3</v>
      </c>
      <c r="D482" s="67">
        <v>25</v>
      </c>
      <c r="E482" s="67">
        <v>2030000</v>
      </c>
      <c r="F482" s="68" t="s">
        <v>1433</v>
      </c>
      <c r="G482" s="76" t="s">
        <v>767</v>
      </c>
    </row>
    <row r="483" spans="1:7" ht="12.75">
      <c r="A483" s="66" t="s">
        <v>1430</v>
      </c>
      <c r="B483" s="67">
        <v>3</v>
      </c>
      <c r="C483" s="67">
        <v>3</v>
      </c>
      <c r="D483" s="67">
        <v>25</v>
      </c>
      <c r="E483" s="67">
        <v>4930000</v>
      </c>
      <c r="F483" s="68" t="s">
        <v>1434</v>
      </c>
      <c r="G483" s="76" t="s">
        <v>767</v>
      </c>
    </row>
    <row r="484" spans="1:7" ht="12.75">
      <c r="A484" s="66" t="s">
        <v>1431</v>
      </c>
      <c r="B484" s="67">
        <v>3</v>
      </c>
      <c r="C484" s="67">
        <v>3</v>
      </c>
      <c r="D484" s="67">
        <v>1</v>
      </c>
      <c r="E484" s="67">
        <v>20000000</v>
      </c>
      <c r="F484" s="68" t="s">
        <v>840</v>
      </c>
      <c r="G484" s="76" t="s">
        <v>767</v>
      </c>
    </row>
    <row r="485" spans="1:7" ht="12.75">
      <c r="A485" s="66" t="s">
        <v>121</v>
      </c>
      <c r="B485" s="67">
        <v>3</v>
      </c>
      <c r="C485" s="67">
        <v>3</v>
      </c>
      <c r="D485" s="67">
        <v>1</v>
      </c>
      <c r="E485" s="67">
        <v>20000000</v>
      </c>
      <c r="F485" s="68" t="s">
        <v>403</v>
      </c>
      <c r="G485" s="76" t="s">
        <v>767</v>
      </c>
    </row>
    <row r="486" spans="1:7" ht="12.75">
      <c r="A486" s="66" t="s">
        <v>119</v>
      </c>
      <c r="B486" s="67">
        <v>3</v>
      </c>
      <c r="C486" s="67">
        <v>3</v>
      </c>
      <c r="D486" s="67">
        <v>25</v>
      </c>
      <c r="E486" s="67">
        <v>393660000</v>
      </c>
      <c r="F486" s="68" t="s">
        <v>1486</v>
      </c>
      <c r="G486" s="76" t="s">
        <v>767</v>
      </c>
    </row>
    <row r="487" spans="1:7" ht="12.75">
      <c r="A487" s="66" t="s">
        <v>298</v>
      </c>
      <c r="B487" s="67">
        <v>3</v>
      </c>
      <c r="C487" s="67">
        <v>3</v>
      </c>
      <c r="D487" s="67">
        <v>1</v>
      </c>
      <c r="E487" s="67">
        <v>18560000</v>
      </c>
      <c r="F487" s="68" t="s">
        <v>1487</v>
      </c>
      <c r="G487" s="76" t="s">
        <v>767</v>
      </c>
    </row>
    <row r="488" spans="1:7" ht="12.75">
      <c r="A488" s="66" t="s">
        <v>1485</v>
      </c>
      <c r="B488" s="67">
        <v>3</v>
      </c>
      <c r="C488" s="67">
        <v>3</v>
      </c>
      <c r="D488" s="67">
        <v>5</v>
      </c>
      <c r="E488" s="67">
        <v>39440000</v>
      </c>
      <c r="F488" s="68" t="s">
        <v>1488</v>
      </c>
      <c r="G488" s="76" t="s">
        <v>767</v>
      </c>
    </row>
    <row r="489" spans="1:7" ht="12.75">
      <c r="A489" s="66" t="s">
        <v>173</v>
      </c>
      <c r="B489" s="67">
        <v>3</v>
      </c>
      <c r="C489" s="67">
        <v>3</v>
      </c>
      <c r="D489" s="67">
        <v>1</v>
      </c>
      <c r="E489" s="67">
        <v>59194800</v>
      </c>
      <c r="F489" s="68" t="s">
        <v>1489</v>
      </c>
      <c r="G489" s="76" t="s">
        <v>767</v>
      </c>
    </row>
    <row r="490" spans="1:7" ht="12.75">
      <c r="A490" s="66" t="s">
        <v>173</v>
      </c>
      <c r="B490" s="67">
        <v>3</v>
      </c>
      <c r="C490" s="67">
        <v>3</v>
      </c>
      <c r="D490" s="67">
        <v>1</v>
      </c>
      <c r="E490" s="67">
        <v>13154400</v>
      </c>
      <c r="F490" s="68" t="s">
        <v>1490</v>
      </c>
      <c r="G490" s="76" t="s">
        <v>767</v>
      </c>
    </row>
    <row r="491" spans="1:7" ht="12.75">
      <c r="A491" s="66" t="s">
        <v>119</v>
      </c>
      <c r="B491" s="67">
        <v>3</v>
      </c>
      <c r="C491" s="67">
        <v>3</v>
      </c>
      <c r="D491" s="67">
        <v>6</v>
      </c>
      <c r="E491" s="67">
        <v>104490000</v>
      </c>
      <c r="F491" s="68" t="s">
        <v>1491</v>
      </c>
      <c r="G491" s="76" t="s">
        <v>767</v>
      </c>
    </row>
    <row r="492" spans="1:7" ht="12.75">
      <c r="A492" s="66" t="s">
        <v>119</v>
      </c>
      <c r="B492" s="67">
        <v>3</v>
      </c>
      <c r="C492" s="67">
        <v>3</v>
      </c>
      <c r="D492" s="67">
        <v>6</v>
      </c>
      <c r="E492" s="67">
        <v>146286000</v>
      </c>
      <c r="F492" s="68" t="s">
        <v>1492</v>
      </c>
      <c r="G492" s="76" t="s">
        <v>767</v>
      </c>
    </row>
    <row r="493" spans="1:7" ht="12.75">
      <c r="A493" s="66" t="s">
        <v>119</v>
      </c>
      <c r="B493" s="67">
        <v>3</v>
      </c>
      <c r="C493" s="67">
        <v>3</v>
      </c>
      <c r="D493" s="67">
        <v>3</v>
      </c>
      <c r="E493" s="67">
        <v>73143000</v>
      </c>
      <c r="F493" s="68" t="s">
        <v>1493</v>
      </c>
      <c r="G493" s="76" t="s">
        <v>767</v>
      </c>
    </row>
    <row r="494" spans="1:7" ht="12.75">
      <c r="A494" s="66" t="s">
        <v>119</v>
      </c>
      <c r="B494" s="67">
        <v>3</v>
      </c>
      <c r="C494" s="67">
        <v>3</v>
      </c>
      <c r="D494" s="67">
        <v>4</v>
      </c>
      <c r="E494" s="67">
        <v>54432000</v>
      </c>
      <c r="F494" s="68" t="s">
        <v>1494</v>
      </c>
      <c r="G494" s="76" t="s">
        <v>767</v>
      </c>
    </row>
    <row r="495" spans="1:7" ht="12.75">
      <c r="A495" s="66" t="s">
        <v>119</v>
      </c>
      <c r="B495" s="67">
        <v>3</v>
      </c>
      <c r="C495" s="67">
        <v>3</v>
      </c>
      <c r="D495" s="67">
        <v>6</v>
      </c>
      <c r="E495" s="67">
        <v>108864000</v>
      </c>
      <c r="F495" s="68" t="s">
        <v>1494</v>
      </c>
      <c r="G495" s="76" t="s">
        <v>767</v>
      </c>
    </row>
    <row r="496" spans="1:7" ht="12.75">
      <c r="A496" s="66" t="s">
        <v>279</v>
      </c>
      <c r="B496" s="67">
        <v>3</v>
      </c>
      <c r="C496" s="67">
        <v>4</v>
      </c>
      <c r="D496" s="67">
        <v>1</v>
      </c>
      <c r="E496" s="67">
        <v>11226600</v>
      </c>
      <c r="F496" s="68" t="s">
        <v>1526</v>
      </c>
      <c r="G496" s="76" t="s">
        <v>767</v>
      </c>
    </row>
    <row r="497" spans="1:7" ht="12.75">
      <c r="A497" s="66" t="s">
        <v>119</v>
      </c>
      <c r="B497" s="67">
        <v>3</v>
      </c>
      <c r="C497" s="67">
        <v>4</v>
      </c>
      <c r="D497" s="67">
        <v>1</v>
      </c>
      <c r="E497" s="67">
        <v>16156800</v>
      </c>
      <c r="F497" s="68" t="s">
        <v>1527</v>
      </c>
      <c r="G497" s="76" t="s">
        <v>767</v>
      </c>
    </row>
    <row r="498" spans="1:7" ht="12.75">
      <c r="A498" s="66" t="s">
        <v>173</v>
      </c>
      <c r="B498" s="67">
        <v>3</v>
      </c>
      <c r="C498" s="67">
        <v>4</v>
      </c>
      <c r="D498" s="67">
        <v>1</v>
      </c>
      <c r="E498" s="67">
        <v>20217600</v>
      </c>
      <c r="F498" s="68" t="s">
        <v>1528</v>
      </c>
      <c r="G498" s="76" t="s">
        <v>767</v>
      </c>
    </row>
    <row r="499" spans="1:7" ht="12.75">
      <c r="A499" s="66" t="s">
        <v>279</v>
      </c>
      <c r="B499" s="67">
        <v>3</v>
      </c>
      <c r="C499" s="67">
        <v>4</v>
      </c>
      <c r="D499" s="67">
        <v>1</v>
      </c>
      <c r="E499" s="67">
        <v>16329600</v>
      </c>
      <c r="F499" s="68" t="s">
        <v>1529</v>
      </c>
      <c r="G499" s="76" t="s">
        <v>767</v>
      </c>
    </row>
    <row r="500" spans="1:7" ht="12.75">
      <c r="A500" s="66" t="s">
        <v>151</v>
      </c>
      <c r="B500" s="67">
        <v>3</v>
      </c>
      <c r="C500" s="67">
        <v>4</v>
      </c>
      <c r="D500" s="67">
        <v>1</v>
      </c>
      <c r="E500" s="67">
        <v>17798400</v>
      </c>
      <c r="F500" s="68" t="s">
        <v>1530</v>
      </c>
      <c r="G500" s="76" t="s">
        <v>767</v>
      </c>
    </row>
    <row r="501" spans="1:7" ht="12.75">
      <c r="A501" s="66" t="s">
        <v>151</v>
      </c>
      <c r="B501" s="67">
        <v>3</v>
      </c>
      <c r="C501" s="67">
        <v>4</v>
      </c>
      <c r="D501" s="67">
        <v>1</v>
      </c>
      <c r="E501" s="67">
        <v>18770400</v>
      </c>
      <c r="F501" s="68" t="s">
        <v>1531</v>
      </c>
      <c r="G501" s="76" t="s">
        <v>767</v>
      </c>
    </row>
    <row r="502" spans="1:7" ht="12.75">
      <c r="A502" s="66" t="s">
        <v>119</v>
      </c>
      <c r="B502" s="67">
        <v>3</v>
      </c>
      <c r="C502" s="67">
        <v>5</v>
      </c>
      <c r="D502" s="67">
        <v>1</v>
      </c>
      <c r="E502" s="67">
        <v>13770000</v>
      </c>
      <c r="F502" s="68" t="s">
        <v>1542</v>
      </c>
      <c r="G502" s="76" t="s">
        <v>767</v>
      </c>
    </row>
    <row r="503" spans="1:7" ht="12.75">
      <c r="A503" s="66" t="s">
        <v>119</v>
      </c>
      <c r="B503" s="67">
        <v>3</v>
      </c>
      <c r="C503" s="67">
        <v>5</v>
      </c>
      <c r="D503" s="67">
        <v>1</v>
      </c>
      <c r="E503" s="67">
        <v>16078500</v>
      </c>
      <c r="F503" s="68" t="s">
        <v>1543</v>
      </c>
      <c r="G503" s="76" t="s">
        <v>767</v>
      </c>
    </row>
    <row r="504" spans="1:7" ht="12.75">
      <c r="A504" s="66" t="s">
        <v>768</v>
      </c>
      <c r="B504" s="67">
        <v>3</v>
      </c>
      <c r="C504" s="67">
        <v>3</v>
      </c>
      <c r="D504" s="67">
        <v>40</v>
      </c>
      <c r="E504" s="67">
        <v>1665286.56</v>
      </c>
      <c r="F504" s="68" t="s">
        <v>769</v>
      </c>
      <c r="G504" s="76" t="s">
        <v>850</v>
      </c>
    </row>
    <row r="505" spans="1:7" ht="12.75">
      <c r="A505" s="66" t="s">
        <v>109</v>
      </c>
      <c r="B505" s="67">
        <v>3</v>
      </c>
      <c r="C505" s="67">
        <v>3</v>
      </c>
      <c r="D505" s="67">
        <v>15</v>
      </c>
      <c r="E505" s="67">
        <v>180000</v>
      </c>
      <c r="F505" s="68" t="s">
        <v>1408</v>
      </c>
      <c r="G505" s="76" t="s">
        <v>850</v>
      </c>
    </row>
    <row r="506" spans="1:7" ht="12.75">
      <c r="A506" s="66" t="s">
        <v>109</v>
      </c>
      <c r="B506" s="67">
        <v>3</v>
      </c>
      <c r="C506" s="67">
        <v>3</v>
      </c>
      <c r="D506" s="67">
        <v>5</v>
      </c>
      <c r="E506" s="67">
        <v>90000</v>
      </c>
      <c r="F506" s="68" t="s">
        <v>1409</v>
      </c>
      <c r="G506" s="76" t="s">
        <v>850</v>
      </c>
    </row>
    <row r="507" spans="1:7" ht="12.75">
      <c r="A507" s="66" t="s">
        <v>86</v>
      </c>
      <c r="B507" s="67">
        <v>3</v>
      </c>
      <c r="C507" s="67">
        <v>3</v>
      </c>
      <c r="D507" s="67">
        <v>50</v>
      </c>
      <c r="E507" s="67">
        <v>91450</v>
      </c>
      <c r="F507" s="68" t="s">
        <v>770</v>
      </c>
      <c r="G507" s="76" t="s">
        <v>850</v>
      </c>
    </row>
    <row r="508" spans="1:7" ht="12.75">
      <c r="A508" s="66" t="s">
        <v>1425</v>
      </c>
      <c r="B508" s="67">
        <v>3</v>
      </c>
      <c r="C508" s="67">
        <v>3</v>
      </c>
      <c r="D508" s="67">
        <v>5</v>
      </c>
      <c r="E508" s="67">
        <v>16472.190000000002</v>
      </c>
      <c r="F508" s="68" t="s">
        <v>771</v>
      </c>
      <c r="G508" s="76" t="s">
        <v>850</v>
      </c>
    </row>
    <row r="509" spans="1:7" ht="12.75">
      <c r="A509" s="66" t="s">
        <v>1425</v>
      </c>
      <c r="B509" s="67">
        <v>3</v>
      </c>
      <c r="C509" s="67">
        <v>3</v>
      </c>
      <c r="D509" s="67">
        <v>5</v>
      </c>
      <c r="E509" s="67">
        <v>169543.5</v>
      </c>
      <c r="F509" s="68" t="s">
        <v>772</v>
      </c>
      <c r="G509" s="76" t="s">
        <v>850</v>
      </c>
    </row>
    <row r="510" spans="1:7" ht="12.75">
      <c r="A510" s="66" t="s">
        <v>1425</v>
      </c>
      <c r="B510" s="67">
        <v>3</v>
      </c>
      <c r="C510" s="67">
        <v>3</v>
      </c>
      <c r="D510" s="67">
        <v>5</v>
      </c>
      <c r="E510" s="67">
        <v>207695.25</v>
      </c>
      <c r="F510" s="68" t="s">
        <v>773</v>
      </c>
      <c r="G510" s="76" t="s">
        <v>850</v>
      </c>
    </row>
    <row r="511" spans="1:7" ht="12.75">
      <c r="A511" s="66" t="s">
        <v>186</v>
      </c>
      <c r="B511" s="67">
        <v>3</v>
      </c>
      <c r="C511" s="67">
        <v>3</v>
      </c>
      <c r="D511" s="67">
        <v>20</v>
      </c>
      <c r="E511" s="67">
        <v>5747.7</v>
      </c>
      <c r="F511" s="68" t="s">
        <v>774</v>
      </c>
      <c r="G511" s="76" t="s">
        <v>850</v>
      </c>
    </row>
    <row r="512" spans="1:7" ht="12.75">
      <c r="A512" s="66" t="s">
        <v>775</v>
      </c>
      <c r="B512" s="67">
        <v>3</v>
      </c>
      <c r="C512" s="67">
        <v>3</v>
      </c>
      <c r="D512" s="67">
        <v>2000</v>
      </c>
      <c r="E512" s="67">
        <v>2016000</v>
      </c>
      <c r="F512" s="68" t="s">
        <v>776</v>
      </c>
      <c r="G512" s="76" t="s">
        <v>850</v>
      </c>
    </row>
    <row r="513" spans="1:7" ht="12.75">
      <c r="A513" s="66" t="s">
        <v>777</v>
      </c>
      <c r="B513" s="67">
        <v>3</v>
      </c>
      <c r="C513" s="67">
        <v>3</v>
      </c>
      <c r="D513" s="67">
        <v>500</v>
      </c>
      <c r="E513" s="67">
        <v>2696064</v>
      </c>
      <c r="F513" s="68" t="s">
        <v>778</v>
      </c>
      <c r="G513" s="76" t="s">
        <v>850</v>
      </c>
    </row>
    <row r="514" spans="1:7" ht="12.75">
      <c r="A514" s="66" t="s">
        <v>193</v>
      </c>
      <c r="B514" s="67">
        <v>3</v>
      </c>
      <c r="C514" s="67">
        <v>3</v>
      </c>
      <c r="D514" s="67">
        <v>10</v>
      </c>
      <c r="E514" s="67">
        <v>1200000</v>
      </c>
      <c r="F514" s="68" t="s">
        <v>779</v>
      </c>
      <c r="G514" s="76" t="s">
        <v>850</v>
      </c>
    </row>
    <row r="515" spans="1:7" ht="12.75">
      <c r="A515" s="66" t="s">
        <v>95</v>
      </c>
      <c r="B515" s="67">
        <v>3</v>
      </c>
      <c r="C515" s="67">
        <v>3</v>
      </c>
      <c r="D515" s="67">
        <v>1500</v>
      </c>
      <c r="E515" s="67">
        <v>2250000</v>
      </c>
      <c r="F515" s="68" t="s">
        <v>780</v>
      </c>
      <c r="G515" s="76" t="s">
        <v>850</v>
      </c>
    </row>
    <row r="516" spans="1:7" ht="12.75">
      <c r="A516" s="66" t="s">
        <v>138</v>
      </c>
      <c r="B516" s="67">
        <v>3</v>
      </c>
      <c r="C516" s="67">
        <v>3</v>
      </c>
      <c r="D516" s="67">
        <v>100</v>
      </c>
      <c r="E516" s="67">
        <v>68644.8</v>
      </c>
      <c r="F516" s="68" t="s">
        <v>781</v>
      </c>
      <c r="G516" s="76" t="s">
        <v>850</v>
      </c>
    </row>
    <row r="517" spans="1:7" ht="12.75">
      <c r="A517" s="66" t="s">
        <v>782</v>
      </c>
      <c r="B517" s="67">
        <v>3</v>
      </c>
      <c r="C517" s="67">
        <v>3</v>
      </c>
      <c r="D517" s="67">
        <v>10</v>
      </c>
      <c r="E517" s="67">
        <v>21276.36</v>
      </c>
      <c r="F517" s="68" t="s">
        <v>783</v>
      </c>
      <c r="G517" s="76" t="s">
        <v>850</v>
      </c>
    </row>
    <row r="518" spans="1:7" ht="12.75">
      <c r="A518" s="66" t="s">
        <v>236</v>
      </c>
      <c r="B518" s="67">
        <v>3</v>
      </c>
      <c r="C518" s="67">
        <v>3</v>
      </c>
      <c r="D518" s="67">
        <v>150</v>
      </c>
      <c r="E518" s="67">
        <v>416570.1750000001</v>
      </c>
      <c r="F518" s="68" t="s">
        <v>784</v>
      </c>
      <c r="G518" s="76" t="s">
        <v>850</v>
      </c>
    </row>
    <row r="519" spans="1:7" ht="12.75">
      <c r="A519" s="66" t="s">
        <v>1425</v>
      </c>
      <c r="B519" s="67">
        <v>3</v>
      </c>
      <c r="C519" s="67">
        <v>3</v>
      </c>
      <c r="D519" s="67">
        <v>3</v>
      </c>
      <c r="E519" s="67">
        <v>5431261.5</v>
      </c>
      <c r="F519" s="68" t="s">
        <v>785</v>
      </c>
      <c r="G519" s="76" t="s">
        <v>850</v>
      </c>
    </row>
    <row r="520" spans="1:7" ht="12.75">
      <c r="A520" s="66" t="s">
        <v>1425</v>
      </c>
      <c r="B520" s="67">
        <v>3</v>
      </c>
      <c r="C520" s="67">
        <v>3</v>
      </c>
      <c r="D520" s="67">
        <v>3</v>
      </c>
      <c r="E520" s="67">
        <v>7473050.550000001</v>
      </c>
      <c r="F520" s="68" t="s">
        <v>786</v>
      </c>
      <c r="G520" s="76" t="s">
        <v>850</v>
      </c>
    </row>
    <row r="521" spans="1:7" ht="12.75">
      <c r="A521" s="66" t="s">
        <v>1425</v>
      </c>
      <c r="B521" s="67">
        <v>3</v>
      </c>
      <c r="C521" s="67">
        <v>3</v>
      </c>
      <c r="D521" s="67">
        <v>3</v>
      </c>
      <c r="E521" s="67">
        <v>5355000</v>
      </c>
      <c r="F521" s="68" t="s">
        <v>787</v>
      </c>
      <c r="G521" s="76" t="s">
        <v>850</v>
      </c>
    </row>
    <row r="522" spans="1:7" ht="12.75">
      <c r="A522" s="66" t="s">
        <v>102</v>
      </c>
      <c r="B522" s="67">
        <v>3</v>
      </c>
      <c r="C522" s="67">
        <v>3</v>
      </c>
      <c r="D522" s="67">
        <v>100</v>
      </c>
      <c r="E522" s="67">
        <v>850000</v>
      </c>
      <c r="F522" s="68" t="s">
        <v>788</v>
      </c>
      <c r="G522" s="76" t="s">
        <v>850</v>
      </c>
    </row>
    <row r="523" spans="1:7" ht="12.75">
      <c r="A523" s="66" t="s">
        <v>111</v>
      </c>
      <c r="B523" s="67">
        <v>3</v>
      </c>
      <c r="C523" s="67">
        <v>3</v>
      </c>
      <c r="D523" s="67">
        <v>30</v>
      </c>
      <c r="E523" s="67">
        <v>3000000</v>
      </c>
      <c r="F523" s="68" t="s">
        <v>789</v>
      </c>
      <c r="G523" s="76" t="s">
        <v>850</v>
      </c>
    </row>
    <row r="524" spans="1:7" ht="12.75">
      <c r="A524" s="66" t="s">
        <v>90</v>
      </c>
      <c r="B524" s="67">
        <v>3</v>
      </c>
      <c r="C524" s="67">
        <v>3</v>
      </c>
      <c r="D524" s="67">
        <v>500</v>
      </c>
      <c r="E524" s="67">
        <v>5509161</v>
      </c>
      <c r="F524" s="68" t="s">
        <v>162</v>
      </c>
      <c r="G524" s="76" t="s">
        <v>850</v>
      </c>
    </row>
    <row r="525" spans="1:7" ht="12.75">
      <c r="A525" s="66" t="s">
        <v>163</v>
      </c>
      <c r="B525" s="67">
        <v>3</v>
      </c>
      <c r="C525" s="67">
        <v>3</v>
      </c>
      <c r="D525" s="67">
        <v>15</v>
      </c>
      <c r="E525" s="67">
        <v>193776.03</v>
      </c>
      <c r="F525" s="68" t="s">
        <v>164</v>
      </c>
      <c r="G525" s="76" t="s">
        <v>850</v>
      </c>
    </row>
    <row r="526" spans="1:7" ht="12.75">
      <c r="A526" s="66" t="s">
        <v>111</v>
      </c>
      <c r="B526" s="67">
        <v>3</v>
      </c>
      <c r="C526" s="67">
        <v>3</v>
      </c>
      <c r="D526" s="67">
        <v>40</v>
      </c>
      <c r="E526" s="67">
        <v>14700000</v>
      </c>
      <c r="F526" s="68" t="s">
        <v>790</v>
      </c>
      <c r="G526" s="76" t="s">
        <v>850</v>
      </c>
    </row>
    <row r="527" spans="1:7" ht="12.75">
      <c r="A527" s="66" t="s">
        <v>297</v>
      </c>
      <c r="B527" s="67">
        <v>3</v>
      </c>
      <c r="C527" s="67">
        <v>3</v>
      </c>
      <c r="D527" s="67">
        <v>500</v>
      </c>
      <c r="E527" s="67">
        <v>7701750</v>
      </c>
      <c r="F527" s="68" t="s">
        <v>791</v>
      </c>
      <c r="G527" s="76" t="s">
        <v>850</v>
      </c>
    </row>
    <row r="528" spans="1:7" ht="12.75">
      <c r="A528" s="66" t="s">
        <v>141</v>
      </c>
      <c r="B528" s="67">
        <v>3</v>
      </c>
      <c r="C528" s="67">
        <v>3</v>
      </c>
      <c r="D528" s="67">
        <v>10</v>
      </c>
      <c r="E528" s="67">
        <v>47250</v>
      </c>
      <c r="F528" s="68" t="s">
        <v>142</v>
      </c>
      <c r="G528" s="76" t="s">
        <v>850</v>
      </c>
    </row>
    <row r="529" spans="1:7" ht="12.75">
      <c r="A529" s="66" t="s">
        <v>188</v>
      </c>
      <c r="B529" s="67">
        <v>3</v>
      </c>
      <c r="C529" s="67">
        <v>3</v>
      </c>
      <c r="D529" s="67">
        <v>100</v>
      </c>
      <c r="E529" s="67">
        <v>63000</v>
      </c>
      <c r="F529" s="68" t="s">
        <v>792</v>
      </c>
      <c r="G529" s="76" t="s">
        <v>850</v>
      </c>
    </row>
    <row r="530" spans="1:7" ht="12.75">
      <c r="A530" s="66" t="s">
        <v>793</v>
      </c>
      <c r="B530" s="67">
        <v>3</v>
      </c>
      <c r="C530" s="67">
        <v>3</v>
      </c>
      <c r="D530" s="67">
        <v>3</v>
      </c>
      <c r="E530" s="67">
        <v>255000</v>
      </c>
      <c r="F530" s="68" t="s">
        <v>794</v>
      </c>
      <c r="G530" s="76" t="s">
        <v>850</v>
      </c>
    </row>
    <row r="531" spans="1:7" ht="12.75">
      <c r="A531" s="66" t="s">
        <v>793</v>
      </c>
      <c r="B531" s="67">
        <v>3</v>
      </c>
      <c r="C531" s="67">
        <v>3</v>
      </c>
      <c r="D531" s="67">
        <v>3</v>
      </c>
      <c r="E531" s="67">
        <v>255000</v>
      </c>
      <c r="F531" s="68" t="s">
        <v>795</v>
      </c>
      <c r="G531" s="76" t="s">
        <v>850</v>
      </c>
    </row>
    <row r="532" spans="1:7" ht="12.75">
      <c r="A532" s="66" t="s">
        <v>793</v>
      </c>
      <c r="B532" s="67">
        <v>3</v>
      </c>
      <c r="C532" s="67">
        <v>3</v>
      </c>
      <c r="D532" s="67">
        <v>3</v>
      </c>
      <c r="E532" s="67">
        <v>255000</v>
      </c>
      <c r="F532" s="68" t="s">
        <v>796</v>
      </c>
      <c r="G532" s="76" t="s">
        <v>850</v>
      </c>
    </row>
    <row r="533" spans="1:7" ht="12.75">
      <c r="A533" s="66" t="s">
        <v>793</v>
      </c>
      <c r="B533" s="67">
        <v>3</v>
      </c>
      <c r="C533" s="67">
        <v>3</v>
      </c>
      <c r="D533" s="67">
        <v>3</v>
      </c>
      <c r="E533" s="67">
        <v>255000</v>
      </c>
      <c r="F533" s="68" t="s">
        <v>797</v>
      </c>
      <c r="G533" s="76" t="s">
        <v>850</v>
      </c>
    </row>
    <row r="534" spans="1:7" ht="12.75">
      <c r="A534" s="66" t="s">
        <v>793</v>
      </c>
      <c r="B534" s="67">
        <v>3</v>
      </c>
      <c r="C534" s="67">
        <v>3</v>
      </c>
      <c r="D534" s="67">
        <v>5</v>
      </c>
      <c r="E534" s="67">
        <v>1500000</v>
      </c>
      <c r="F534" s="68" t="s">
        <v>798</v>
      </c>
      <c r="G534" s="76" t="s">
        <v>850</v>
      </c>
    </row>
    <row r="535" spans="1:7" ht="12.75">
      <c r="A535" s="66" t="s">
        <v>793</v>
      </c>
      <c r="B535" s="67">
        <v>3</v>
      </c>
      <c r="C535" s="67">
        <v>3</v>
      </c>
      <c r="D535" s="67">
        <v>5</v>
      </c>
      <c r="E535" s="67">
        <v>1500000</v>
      </c>
      <c r="F535" s="68" t="s">
        <v>799</v>
      </c>
      <c r="G535" s="76" t="s">
        <v>850</v>
      </c>
    </row>
    <row r="536" spans="1:7" ht="12.75">
      <c r="A536" s="66" t="s">
        <v>793</v>
      </c>
      <c r="B536" s="67">
        <v>3</v>
      </c>
      <c r="C536" s="67">
        <v>3</v>
      </c>
      <c r="D536" s="67">
        <v>5</v>
      </c>
      <c r="E536" s="67">
        <v>1500000</v>
      </c>
      <c r="F536" s="68" t="s">
        <v>800</v>
      </c>
      <c r="G536" s="76" t="s">
        <v>850</v>
      </c>
    </row>
    <row r="537" spans="1:7" ht="12.75">
      <c r="A537" s="66" t="s">
        <v>793</v>
      </c>
      <c r="B537" s="67">
        <v>3</v>
      </c>
      <c r="C537" s="67">
        <v>3</v>
      </c>
      <c r="D537" s="67">
        <v>5</v>
      </c>
      <c r="E537" s="67">
        <v>1500000</v>
      </c>
      <c r="F537" s="68" t="s">
        <v>801</v>
      </c>
      <c r="G537" s="76" t="s">
        <v>850</v>
      </c>
    </row>
    <row r="538" spans="1:7" ht="12.75">
      <c r="A538" s="66" t="s">
        <v>793</v>
      </c>
      <c r="B538" s="67">
        <v>3</v>
      </c>
      <c r="C538" s="67">
        <v>3</v>
      </c>
      <c r="D538" s="67">
        <v>5</v>
      </c>
      <c r="E538" s="67">
        <v>1500000</v>
      </c>
      <c r="F538" s="68" t="s">
        <v>802</v>
      </c>
      <c r="G538" s="76" t="s">
        <v>850</v>
      </c>
    </row>
    <row r="539" spans="1:7" ht="12.75">
      <c r="A539" s="66" t="s">
        <v>793</v>
      </c>
      <c r="B539" s="67">
        <v>3</v>
      </c>
      <c r="C539" s="67">
        <v>3</v>
      </c>
      <c r="D539" s="67">
        <v>5</v>
      </c>
      <c r="E539" s="67">
        <v>1500000</v>
      </c>
      <c r="F539" s="68" t="s">
        <v>803</v>
      </c>
      <c r="G539" s="76" t="s">
        <v>850</v>
      </c>
    </row>
    <row r="540" spans="1:7" ht="12.75">
      <c r="A540" s="66" t="s">
        <v>104</v>
      </c>
      <c r="B540" s="67">
        <v>3</v>
      </c>
      <c r="C540" s="67">
        <v>3</v>
      </c>
      <c r="D540" s="67">
        <v>10</v>
      </c>
      <c r="E540" s="67">
        <v>850000</v>
      </c>
      <c r="F540" s="68" t="s">
        <v>804</v>
      </c>
      <c r="G540" s="76" t="s">
        <v>850</v>
      </c>
    </row>
    <row r="541" spans="1:7" ht="12.75">
      <c r="A541" s="66" t="s">
        <v>104</v>
      </c>
      <c r="B541" s="67">
        <v>3</v>
      </c>
      <c r="C541" s="67">
        <v>3</v>
      </c>
      <c r="D541" s="67">
        <v>5</v>
      </c>
      <c r="E541" s="67">
        <v>400000</v>
      </c>
      <c r="F541" s="68" t="s">
        <v>805</v>
      </c>
      <c r="G541" s="76" t="s">
        <v>850</v>
      </c>
    </row>
    <row r="542" spans="1:7" ht="12.75">
      <c r="A542" s="66" t="s">
        <v>104</v>
      </c>
      <c r="B542" s="67">
        <v>3</v>
      </c>
      <c r="C542" s="67">
        <v>3</v>
      </c>
      <c r="D542" s="67">
        <v>5</v>
      </c>
      <c r="E542" s="67">
        <v>400000</v>
      </c>
      <c r="F542" s="68" t="s">
        <v>806</v>
      </c>
      <c r="G542" s="76" t="s">
        <v>850</v>
      </c>
    </row>
    <row r="543" spans="1:7" ht="12.75">
      <c r="A543" s="66" t="s">
        <v>104</v>
      </c>
      <c r="B543" s="67">
        <v>3</v>
      </c>
      <c r="C543" s="67">
        <v>3</v>
      </c>
      <c r="D543" s="67">
        <v>5</v>
      </c>
      <c r="E543" s="67">
        <v>400000</v>
      </c>
      <c r="F543" s="68" t="s">
        <v>807</v>
      </c>
      <c r="G543" s="76" t="s">
        <v>850</v>
      </c>
    </row>
    <row r="544" spans="1:7" ht="12.75">
      <c r="A544" s="66" t="s">
        <v>104</v>
      </c>
      <c r="B544" s="67">
        <v>3</v>
      </c>
      <c r="C544" s="67">
        <v>3</v>
      </c>
      <c r="D544" s="67">
        <v>5</v>
      </c>
      <c r="E544" s="67">
        <v>430000</v>
      </c>
      <c r="F544" s="68" t="s">
        <v>808</v>
      </c>
      <c r="G544" s="76" t="s">
        <v>850</v>
      </c>
    </row>
    <row r="545" spans="1:7" ht="12.75">
      <c r="A545" s="66" t="s">
        <v>104</v>
      </c>
      <c r="B545" s="67">
        <v>3</v>
      </c>
      <c r="C545" s="67">
        <v>3</v>
      </c>
      <c r="D545" s="67">
        <v>5</v>
      </c>
      <c r="E545" s="67">
        <v>430000</v>
      </c>
      <c r="F545" s="68" t="s">
        <v>809</v>
      </c>
      <c r="G545" s="76" t="s">
        <v>850</v>
      </c>
    </row>
    <row r="546" spans="1:7" ht="12.75">
      <c r="A546" s="66" t="s">
        <v>104</v>
      </c>
      <c r="B546" s="67">
        <v>3</v>
      </c>
      <c r="C546" s="67">
        <v>3</v>
      </c>
      <c r="D546" s="67">
        <v>5</v>
      </c>
      <c r="E546" s="67">
        <v>430000</v>
      </c>
      <c r="F546" s="68" t="s">
        <v>810</v>
      </c>
      <c r="G546" s="76" t="s">
        <v>850</v>
      </c>
    </row>
    <row r="547" spans="1:7" ht="12.75">
      <c r="A547" s="66" t="s">
        <v>100</v>
      </c>
      <c r="B547" s="67">
        <v>3</v>
      </c>
      <c r="C547" s="67">
        <v>3</v>
      </c>
      <c r="D547" s="67">
        <v>3</v>
      </c>
      <c r="E547" s="67">
        <v>225000</v>
      </c>
      <c r="F547" s="68" t="s">
        <v>811</v>
      </c>
      <c r="G547" s="76" t="s">
        <v>850</v>
      </c>
    </row>
    <row r="548" spans="1:7" ht="12.75">
      <c r="A548" s="66" t="s">
        <v>100</v>
      </c>
      <c r="B548" s="67">
        <v>3</v>
      </c>
      <c r="C548" s="67">
        <v>3</v>
      </c>
      <c r="D548" s="67">
        <v>10</v>
      </c>
      <c r="E548" s="67">
        <v>3200000</v>
      </c>
      <c r="F548" s="68" t="s">
        <v>812</v>
      </c>
      <c r="G548" s="76" t="s">
        <v>850</v>
      </c>
    </row>
    <row r="549" spans="1:7" ht="12.75">
      <c r="A549" s="66" t="s">
        <v>100</v>
      </c>
      <c r="B549" s="67">
        <v>3</v>
      </c>
      <c r="C549" s="67">
        <v>3</v>
      </c>
      <c r="D549" s="67">
        <v>10</v>
      </c>
      <c r="E549" s="67">
        <v>4000000</v>
      </c>
      <c r="F549" s="68" t="s">
        <v>813</v>
      </c>
      <c r="G549" s="76" t="s">
        <v>850</v>
      </c>
    </row>
    <row r="550" spans="1:7" ht="12.75">
      <c r="A550" s="66" t="s">
        <v>104</v>
      </c>
      <c r="B550" s="67">
        <v>3</v>
      </c>
      <c r="C550" s="67">
        <v>3</v>
      </c>
      <c r="D550" s="67">
        <v>5</v>
      </c>
      <c r="E550" s="67">
        <v>3000000</v>
      </c>
      <c r="F550" s="68" t="s">
        <v>814</v>
      </c>
      <c r="G550" s="76" t="s">
        <v>850</v>
      </c>
    </row>
    <row r="551" spans="1:7" ht="12.75">
      <c r="A551" s="66" t="s">
        <v>104</v>
      </c>
      <c r="B551" s="67">
        <v>3</v>
      </c>
      <c r="C551" s="67">
        <v>3</v>
      </c>
      <c r="D551" s="67">
        <v>5</v>
      </c>
      <c r="E551" s="67">
        <v>3000000</v>
      </c>
      <c r="F551" s="68" t="s">
        <v>815</v>
      </c>
      <c r="G551" s="76" t="s">
        <v>850</v>
      </c>
    </row>
    <row r="552" spans="1:7" ht="12.75">
      <c r="A552" s="66" t="s">
        <v>104</v>
      </c>
      <c r="B552" s="67">
        <v>3</v>
      </c>
      <c r="C552" s="67">
        <v>3</v>
      </c>
      <c r="D552" s="67">
        <v>5</v>
      </c>
      <c r="E552" s="67">
        <v>3000000</v>
      </c>
      <c r="F552" s="68" t="s">
        <v>816</v>
      </c>
      <c r="G552" s="76" t="s">
        <v>850</v>
      </c>
    </row>
    <row r="553" spans="1:7" ht="12.75">
      <c r="A553" s="66" t="s">
        <v>104</v>
      </c>
      <c r="B553" s="67">
        <v>3</v>
      </c>
      <c r="C553" s="67">
        <v>3</v>
      </c>
      <c r="D553" s="67">
        <v>5</v>
      </c>
      <c r="E553" s="67">
        <v>3000000</v>
      </c>
      <c r="F553" s="68" t="s">
        <v>817</v>
      </c>
      <c r="G553" s="76" t="s">
        <v>850</v>
      </c>
    </row>
    <row r="554" spans="1:7" ht="12.75">
      <c r="A554" s="66" t="s">
        <v>104</v>
      </c>
      <c r="B554" s="67">
        <v>3</v>
      </c>
      <c r="C554" s="67">
        <v>3</v>
      </c>
      <c r="D554" s="67">
        <v>5</v>
      </c>
      <c r="E554" s="67">
        <v>3000000</v>
      </c>
      <c r="F554" s="68" t="s">
        <v>818</v>
      </c>
      <c r="G554" s="76" t="s">
        <v>850</v>
      </c>
    </row>
    <row r="555" spans="1:7" ht="12.75">
      <c r="A555" s="66" t="s">
        <v>104</v>
      </c>
      <c r="B555" s="67">
        <v>3</v>
      </c>
      <c r="C555" s="67">
        <v>3</v>
      </c>
      <c r="D555" s="67">
        <v>5</v>
      </c>
      <c r="E555" s="67">
        <v>3000000</v>
      </c>
      <c r="F555" s="68" t="s">
        <v>819</v>
      </c>
      <c r="G555" s="76" t="s">
        <v>850</v>
      </c>
    </row>
    <row r="556" spans="1:7" ht="12.75">
      <c r="A556" s="66" t="s">
        <v>100</v>
      </c>
      <c r="B556" s="67">
        <v>3</v>
      </c>
      <c r="C556" s="67">
        <v>3</v>
      </c>
      <c r="D556" s="67">
        <v>5</v>
      </c>
      <c r="E556" s="67">
        <v>3480000</v>
      </c>
      <c r="F556" s="68" t="s">
        <v>820</v>
      </c>
      <c r="G556" s="76" t="s">
        <v>850</v>
      </c>
    </row>
    <row r="557" spans="1:7" ht="12.75">
      <c r="A557" s="66" t="s">
        <v>100</v>
      </c>
      <c r="B557" s="67">
        <v>3</v>
      </c>
      <c r="C557" s="67">
        <v>3</v>
      </c>
      <c r="D557" s="67">
        <v>5</v>
      </c>
      <c r="E557" s="67">
        <v>3480000</v>
      </c>
      <c r="F557" s="68" t="s">
        <v>821</v>
      </c>
      <c r="G557" s="76" t="s">
        <v>850</v>
      </c>
    </row>
    <row r="558" spans="1:7" ht="12.75">
      <c r="A558" s="66" t="s">
        <v>100</v>
      </c>
      <c r="B558" s="67">
        <v>3</v>
      </c>
      <c r="C558" s="67">
        <v>3</v>
      </c>
      <c r="D558" s="67">
        <v>25</v>
      </c>
      <c r="E558" s="67">
        <v>9000000</v>
      </c>
      <c r="F558" s="68" t="s">
        <v>822</v>
      </c>
      <c r="G558" s="76" t="s">
        <v>850</v>
      </c>
    </row>
    <row r="559" spans="1:7" ht="12.75">
      <c r="A559" s="66" t="s">
        <v>100</v>
      </c>
      <c r="B559" s="67">
        <v>3</v>
      </c>
      <c r="C559" s="67">
        <v>3</v>
      </c>
      <c r="D559" s="67">
        <v>5</v>
      </c>
      <c r="E559" s="67">
        <v>1250000</v>
      </c>
      <c r="F559" s="68" t="s">
        <v>823</v>
      </c>
      <c r="G559" s="76" t="s">
        <v>850</v>
      </c>
    </row>
    <row r="560" spans="1:7" ht="12.75">
      <c r="A560" s="66" t="s">
        <v>100</v>
      </c>
      <c r="B560" s="67">
        <v>3</v>
      </c>
      <c r="C560" s="67">
        <v>3</v>
      </c>
      <c r="D560" s="67">
        <v>10</v>
      </c>
      <c r="E560" s="67">
        <v>7500000</v>
      </c>
      <c r="F560" s="68" t="s">
        <v>824</v>
      </c>
      <c r="G560" s="76" t="s">
        <v>850</v>
      </c>
    </row>
    <row r="561" spans="1:7" ht="12.75">
      <c r="A561" s="66" t="s">
        <v>100</v>
      </c>
      <c r="B561" s="67">
        <v>3</v>
      </c>
      <c r="C561" s="67">
        <v>3</v>
      </c>
      <c r="D561" s="67">
        <v>5</v>
      </c>
      <c r="E561" s="67">
        <v>4000000</v>
      </c>
      <c r="F561" s="68" t="s">
        <v>825</v>
      </c>
      <c r="G561" s="76" t="s">
        <v>850</v>
      </c>
    </row>
    <row r="562" spans="1:7" ht="12.75">
      <c r="A562" s="66" t="s">
        <v>100</v>
      </c>
      <c r="B562" s="67">
        <v>3</v>
      </c>
      <c r="C562" s="67">
        <v>3</v>
      </c>
      <c r="D562" s="67">
        <v>5</v>
      </c>
      <c r="E562" s="67">
        <v>4000000</v>
      </c>
      <c r="F562" s="68" t="s">
        <v>826</v>
      </c>
      <c r="G562" s="76" t="s">
        <v>850</v>
      </c>
    </row>
    <row r="563" spans="1:7" ht="12.75">
      <c r="A563" s="66" t="s">
        <v>100</v>
      </c>
      <c r="B563" s="67">
        <v>3</v>
      </c>
      <c r="C563" s="67">
        <v>3</v>
      </c>
      <c r="D563" s="67">
        <v>5</v>
      </c>
      <c r="E563" s="67">
        <v>4000000</v>
      </c>
      <c r="F563" s="68" t="s">
        <v>827</v>
      </c>
      <c r="G563" s="76" t="s">
        <v>850</v>
      </c>
    </row>
    <row r="564" spans="1:7" ht="12.75">
      <c r="A564" s="66" t="s">
        <v>100</v>
      </c>
      <c r="B564" s="67">
        <v>3</v>
      </c>
      <c r="C564" s="67">
        <v>3</v>
      </c>
      <c r="D564" s="67">
        <v>3</v>
      </c>
      <c r="E564" s="67">
        <v>660000</v>
      </c>
      <c r="F564" s="68" t="s">
        <v>828</v>
      </c>
      <c r="G564" s="76" t="s">
        <v>850</v>
      </c>
    </row>
    <row r="565" spans="1:7" ht="12.75">
      <c r="A565" s="66" t="s">
        <v>100</v>
      </c>
      <c r="B565" s="67">
        <v>3</v>
      </c>
      <c r="C565" s="67">
        <v>3</v>
      </c>
      <c r="D565" s="67">
        <v>5</v>
      </c>
      <c r="E565" s="67">
        <v>1000000</v>
      </c>
      <c r="F565" s="68" t="s">
        <v>829</v>
      </c>
      <c r="G565" s="76" t="s">
        <v>850</v>
      </c>
    </row>
    <row r="566" spans="1:7" ht="12.75">
      <c r="A566" s="66" t="s">
        <v>100</v>
      </c>
      <c r="B566" s="67">
        <v>3</v>
      </c>
      <c r="C566" s="67">
        <v>3</v>
      </c>
      <c r="D566" s="67">
        <v>5</v>
      </c>
      <c r="E566" s="67">
        <v>1000000</v>
      </c>
      <c r="F566" s="68" t="s">
        <v>830</v>
      </c>
      <c r="G566" s="76" t="s">
        <v>850</v>
      </c>
    </row>
    <row r="567" spans="1:7" ht="12.75">
      <c r="A567" s="66" t="s">
        <v>100</v>
      </c>
      <c r="B567" s="67">
        <v>3</v>
      </c>
      <c r="C567" s="67">
        <v>3</v>
      </c>
      <c r="D567" s="67">
        <v>5</v>
      </c>
      <c r="E567" s="67">
        <v>1000000</v>
      </c>
      <c r="F567" s="68" t="s">
        <v>831</v>
      </c>
      <c r="G567" s="76" t="s">
        <v>850</v>
      </c>
    </row>
    <row r="568" spans="1:7" ht="12.75">
      <c r="A568" s="66" t="s">
        <v>100</v>
      </c>
      <c r="B568" s="67">
        <v>3</v>
      </c>
      <c r="C568" s="67">
        <v>3</v>
      </c>
      <c r="D568" s="67">
        <v>5</v>
      </c>
      <c r="E568" s="67">
        <v>1000000</v>
      </c>
      <c r="F568" s="68" t="s">
        <v>832</v>
      </c>
      <c r="G568" s="76" t="s">
        <v>850</v>
      </c>
    </row>
    <row r="569" spans="1:7" ht="12.75">
      <c r="A569" s="66" t="s">
        <v>100</v>
      </c>
      <c r="B569" s="67">
        <v>3</v>
      </c>
      <c r="C569" s="67">
        <v>3</v>
      </c>
      <c r="D569" s="67">
        <v>10</v>
      </c>
      <c r="E569" s="67">
        <v>5500000</v>
      </c>
      <c r="F569" s="68" t="s">
        <v>833</v>
      </c>
      <c r="G569" s="76" t="s">
        <v>850</v>
      </c>
    </row>
    <row r="570" spans="1:7" ht="12.75">
      <c r="A570" s="66" t="s">
        <v>198</v>
      </c>
      <c r="B570" s="67">
        <v>3</v>
      </c>
      <c r="C570" s="67">
        <v>3</v>
      </c>
      <c r="D570" s="67">
        <v>100</v>
      </c>
      <c r="E570" s="67">
        <v>14100000</v>
      </c>
      <c r="F570" s="68" t="s">
        <v>834</v>
      </c>
      <c r="G570" s="76" t="s">
        <v>850</v>
      </c>
    </row>
    <row r="571" spans="1:7" ht="12.75">
      <c r="A571" s="66" t="s">
        <v>298</v>
      </c>
      <c r="B571" s="67">
        <v>3</v>
      </c>
      <c r="C571" s="67">
        <v>3</v>
      </c>
      <c r="D571" s="67">
        <v>46</v>
      </c>
      <c r="E571" s="67">
        <v>38800000</v>
      </c>
      <c r="F571" s="68" t="s">
        <v>836</v>
      </c>
      <c r="G571" s="76" t="s">
        <v>850</v>
      </c>
    </row>
    <row r="572" spans="1:7" ht="12.75">
      <c r="A572" s="66" t="s">
        <v>241</v>
      </c>
      <c r="B572" s="67">
        <v>3</v>
      </c>
      <c r="C572" s="67">
        <v>3</v>
      </c>
      <c r="D572" s="67">
        <v>20</v>
      </c>
      <c r="E572" s="67">
        <v>3920000</v>
      </c>
      <c r="F572" s="68" t="s">
        <v>837</v>
      </c>
      <c r="G572" s="76" t="s">
        <v>850</v>
      </c>
    </row>
    <row r="573" spans="1:7" ht="12.75">
      <c r="A573" s="66" t="s">
        <v>244</v>
      </c>
      <c r="B573" s="67">
        <v>3</v>
      </c>
      <c r="C573" s="67">
        <v>3</v>
      </c>
      <c r="D573" s="67">
        <v>1</v>
      </c>
      <c r="E573" s="67">
        <v>200000000</v>
      </c>
      <c r="F573" s="68" t="s">
        <v>839</v>
      </c>
      <c r="G573" s="76" t="s">
        <v>850</v>
      </c>
    </row>
    <row r="574" spans="1:7" ht="12.75">
      <c r="A574" s="66" t="s">
        <v>109</v>
      </c>
      <c r="B574" s="67">
        <v>3</v>
      </c>
      <c r="C574" s="67">
        <v>3</v>
      </c>
      <c r="D574" s="67">
        <v>1</v>
      </c>
      <c r="E574" s="67">
        <v>235000000</v>
      </c>
      <c r="F574" s="68" t="s">
        <v>1410</v>
      </c>
      <c r="G574" s="76" t="s">
        <v>850</v>
      </c>
    </row>
    <row r="575" spans="1:7" ht="12.75">
      <c r="A575" s="66" t="s">
        <v>235</v>
      </c>
      <c r="B575" s="67">
        <v>3</v>
      </c>
      <c r="C575" s="67">
        <v>3</v>
      </c>
      <c r="D575" s="67">
        <v>1</v>
      </c>
      <c r="E575" s="67">
        <v>5000000</v>
      </c>
      <c r="F575" s="68" t="s">
        <v>840</v>
      </c>
      <c r="G575" s="76" t="s">
        <v>850</v>
      </c>
    </row>
    <row r="576" spans="1:7" ht="12.75">
      <c r="A576" s="66" t="s">
        <v>121</v>
      </c>
      <c r="B576" s="67">
        <v>3</v>
      </c>
      <c r="C576" s="67">
        <v>1</v>
      </c>
      <c r="D576" s="67">
        <v>1</v>
      </c>
      <c r="E576" s="67">
        <v>3000000</v>
      </c>
      <c r="F576" s="68" t="s">
        <v>1411</v>
      </c>
      <c r="G576" s="76" t="s">
        <v>850</v>
      </c>
    </row>
    <row r="577" spans="1:7" ht="12.75">
      <c r="A577" s="66" t="s">
        <v>763</v>
      </c>
      <c r="B577" s="67">
        <v>3</v>
      </c>
      <c r="C577" s="67">
        <v>3</v>
      </c>
      <c r="D577" s="67">
        <v>1</v>
      </c>
      <c r="E577" s="67">
        <v>30000000</v>
      </c>
      <c r="F577" s="68" t="s">
        <v>841</v>
      </c>
      <c r="G577" s="76" t="s">
        <v>850</v>
      </c>
    </row>
    <row r="578" spans="1:7" ht="12.75">
      <c r="A578" s="66" t="s">
        <v>242</v>
      </c>
      <c r="B578" s="67">
        <v>3</v>
      </c>
      <c r="C578" s="67">
        <v>3</v>
      </c>
      <c r="D578" s="67">
        <v>3</v>
      </c>
      <c r="E578" s="67">
        <v>22000000</v>
      </c>
      <c r="F578" s="68" t="s">
        <v>1412</v>
      </c>
      <c r="G578" s="76" t="s">
        <v>850</v>
      </c>
    </row>
    <row r="579" spans="1:7" ht="12.75">
      <c r="A579" s="66" t="s">
        <v>173</v>
      </c>
      <c r="B579" s="67">
        <v>3</v>
      </c>
      <c r="C579" s="67">
        <v>2</v>
      </c>
      <c r="D579" s="67">
        <v>16</v>
      </c>
      <c r="E579" s="67">
        <v>192986296.44</v>
      </c>
      <c r="F579" s="68" t="s">
        <v>843</v>
      </c>
      <c r="G579" s="76" t="s">
        <v>850</v>
      </c>
    </row>
    <row r="580" spans="1:7" ht="12.75">
      <c r="A580" s="66" t="s">
        <v>173</v>
      </c>
      <c r="B580" s="67">
        <v>3</v>
      </c>
      <c r="C580" s="67">
        <v>2</v>
      </c>
      <c r="D580" s="67">
        <v>11</v>
      </c>
      <c r="E580" s="67">
        <v>558711269.7</v>
      </c>
      <c r="F580" s="68" t="s">
        <v>844</v>
      </c>
      <c r="G580" s="76" t="s">
        <v>850</v>
      </c>
    </row>
    <row r="581" spans="1:7" ht="12.75">
      <c r="A581" s="66" t="s">
        <v>173</v>
      </c>
      <c r="B581" s="67">
        <v>3</v>
      </c>
      <c r="C581" s="67">
        <v>2</v>
      </c>
      <c r="D581" s="67">
        <v>12</v>
      </c>
      <c r="E581" s="67">
        <v>241723991.83999997</v>
      </c>
      <c r="F581" s="68" t="s">
        <v>845</v>
      </c>
      <c r="G581" s="76" t="s">
        <v>850</v>
      </c>
    </row>
    <row r="582" spans="1:7" ht="12.75">
      <c r="A582" s="66" t="s">
        <v>173</v>
      </c>
      <c r="B582" s="67">
        <v>3</v>
      </c>
      <c r="C582" s="67">
        <v>2</v>
      </c>
      <c r="D582" s="67">
        <v>47</v>
      </c>
      <c r="E582" s="67">
        <v>1046258248.325</v>
      </c>
      <c r="F582" s="68" t="s">
        <v>846</v>
      </c>
      <c r="G582" s="76" t="s">
        <v>850</v>
      </c>
    </row>
    <row r="583" spans="1:7" ht="12.75">
      <c r="A583" s="66" t="s">
        <v>847</v>
      </c>
      <c r="B583" s="67">
        <v>3</v>
      </c>
      <c r="C583" s="67">
        <v>2</v>
      </c>
      <c r="D583" s="67">
        <v>24</v>
      </c>
      <c r="E583" s="67">
        <v>282353077.9199999</v>
      </c>
      <c r="F583" s="68" t="s">
        <v>848</v>
      </c>
      <c r="G583" s="76" t="s">
        <v>850</v>
      </c>
    </row>
    <row r="584" spans="1:7" ht="12.75">
      <c r="A584" s="66" t="s">
        <v>847</v>
      </c>
      <c r="B584" s="67">
        <v>3</v>
      </c>
      <c r="C584" s="67">
        <v>2</v>
      </c>
      <c r="D584" s="67">
        <v>3</v>
      </c>
      <c r="E584" s="67">
        <v>20973116.16</v>
      </c>
      <c r="F584" s="68" t="s">
        <v>849</v>
      </c>
      <c r="G584" s="76" t="s">
        <v>850</v>
      </c>
    </row>
    <row r="585" spans="1:7" ht="12.75">
      <c r="A585" s="66" t="s">
        <v>1532</v>
      </c>
      <c r="B585" s="67">
        <v>3</v>
      </c>
      <c r="C585" s="67">
        <v>4</v>
      </c>
      <c r="D585" s="67">
        <v>1</v>
      </c>
      <c r="E585" s="67">
        <v>21358154</v>
      </c>
      <c r="F585" s="68" t="s">
        <v>1533</v>
      </c>
      <c r="G585" s="76" t="s">
        <v>850</v>
      </c>
    </row>
    <row r="586" spans="1:7" ht="12.75">
      <c r="A586" s="66" t="s">
        <v>851</v>
      </c>
      <c r="B586" s="67">
        <v>3</v>
      </c>
      <c r="C586" s="67">
        <v>5</v>
      </c>
      <c r="D586" s="67">
        <v>1</v>
      </c>
      <c r="E586" s="67">
        <v>41000</v>
      </c>
      <c r="F586" s="68" t="s">
        <v>852</v>
      </c>
      <c r="G586" s="76" t="s">
        <v>1115</v>
      </c>
    </row>
    <row r="587" spans="1:7" ht="12.75">
      <c r="A587" s="66" t="s">
        <v>851</v>
      </c>
      <c r="B587" s="67">
        <v>3</v>
      </c>
      <c r="C587" s="67">
        <v>5</v>
      </c>
      <c r="D587" s="67">
        <v>1</v>
      </c>
      <c r="E587" s="67">
        <v>45793</v>
      </c>
      <c r="F587" s="68" t="s">
        <v>853</v>
      </c>
      <c r="G587" s="76" t="s">
        <v>1115</v>
      </c>
    </row>
    <row r="588" spans="1:7" ht="12.75">
      <c r="A588" s="66" t="s">
        <v>854</v>
      </c>
      <c r="B588" s="67">
        <v>3</v>
      </c>
      <c r="C588" s="67">
        <v>5</v>
      </c>
      <c r="D588" s="67">
        <v>30</v>
      </c>
      <c r="E588" s="67">
        <v>399644</v>
      </c>
      <c r="F588" s="68" t="s">
        <v>855</v>
      </c>
      <c r="G588" s="76" t="s">
        <v>1115</v>
      </c>
    </row>
    <row r="589" spans="1:7" ht="12.75">
      <c r="A589" s="66" t="s">
        <v>856</v>
      </c>
      <c r="B589" s="67">
        <v>3</v>
      </c>
      <c r="C589" s="67">
        <v>5</v>
      </c>
      <c r="D589" s="67">
        <v>30</v>
      </c>
      <c r="E589" s="67">
        <v>340000</v>
      </c>
      <c r="F589" s="68" t="s">
        <v>857</v>
      </c>
      <c r="G589" s="76" t="s">
        <v>1115</v>
      </c>
    </row>
    <row r="590" spans="1:7" ht="12.75">
      <c r="A590" s="66" t="s">
        <v>858</v>
      </c>
      <c r="B590" s="67">
        <v>3</v>
      </c>
      <c r="C590" s="67">
        <v>5</v>
      </c>
      <c r="D590" s="67">
        <v>30</v>
      </c>
      <c r="E590" s="67">
        <v>555353</v>
      </c>
      <c r="F590" s="68" t="s">
        <v>859</v>
      </c>
      <c r="G590" s="76" t="s">
        <v>1115</v>
      </c>
    </row>
    <row r="591" spans="1:7" ht="12.75">
      <c r="A591" s="66" t="s">
        <v>860</v>
      </c>
      <c r="B591" s="67">
        <v>3</v>
      </c>
      <c r="C591" s="67">
        <v>5</v>
      </c>
      <c r="D591" s="67">
        <v>30</v>
      </c>
      <c r="E591" s="67">
        <v>335800</v>
      </c>
      <c r="F591" s="68" t="s">
        <v>861</v>
      </c>
      <c r="G591" s="76" t="s">
        <v>1115</v>
      </c>
    </row>
    <row r="592" spans="1:7" ht="12.75">
      <c r="A592" s="66" t="s">
        <v>862</v>
      </c>
      <c r="B592" s="67">
        <v>3</v>
      </c>
      <c r="C592" s="67">
        <v>5</v>
      </c>
      <c r="D592" s="67">
        <v>2</v>
      </c>
      <c r="E592" s="67">
        <v>415194</v>
      </c>
      <c r="F592" s="68" t="s">
        <v>863</v>
      </c>
      <c r="G592" s="76" t="s">
        <v>1115</v>
      </c>
    </row>
    <row r="593" spans="1:7" ht="12.75">
      <c r="A593" s="66" t="s">
        <v>864</v>
      </c>
      <c r="B593" s="67">
        <v>3</v>
      </c>
      <c r="C593" s="67">
        <v>5</v>
      </c>
      <c r="D593" s="67">
        <v>20</v>
      </c>
      <c r="E593" s="67">
        <v>162160</v>
      </c>
      <c r="F593" s="68" t="s">
        <v>865</v>
      </c>
      <c r="G593" s="76" t="s">
        <v>1115</v>
      </c>
    </row>
    <row r="594" spans="1:7" ht="12.75">
      <c r="A594" s="66" t="s">
        <v>851</v>
      </c>
      <c r="B594" s="67">
        <v>3</v>
      </c>
      <c r="C594" s="67">
        <v>5</v>
      </c>
      <c r="D594" s="67">
        <v>4</v>
      </c>
      <c r="E594" s="67">
        <v>1200000</v>
      </c>
      <c r="F594" s="68" t="s">
        <v>866</v>
      </c>
      <c r="G594" s="76" t="s">
        <v>1115</v>
      </c>
    </row>
    <row r="595" spans="1:7" ht="12.75">
      <c r="A595" s="66" t="s">
        <v>851</v>
      </c>
      <c r="B595" s="67">
        <v>3</v>
      </c>
      <c r="C595" s="67">
        <v>5</v>
      </c>
      <c r="D595" s="67">
        <v>50</v>
      </c>
      <c r="E595" s="67">
        <v>120000</v>
      </c>
      <c r="F595" s="68" t="s">
        <v>867</v>
      </c>
      <c r="G595" s="76" t="s">
        <v>1115</v>
      </c>
    </row>
    <row r="596" spans="1:7" ht="12.75">
      <c r="A596" s="66" t="s">
        <v>868</v>
      </c>
      <c r="B596" s="67">
        <v>3</v>
      </c>
      <c r="C596" s="67">
        <v>5</v>
      </c>
      <c r="D596" s="67">
        <v>10</v>
      </c>
      <c r="E596" s="67">
        <v>415012</v>
      </c>
      <c r="F596" s="68" t="s">
        <v>869</v>
      </c>
      <c r="G596" s="76" t="s">
        <v>1115</v>
      </c>
    </row>
    <row r="597" spans="1:7" ht="12.75">
      <c r="A597" s="66" t="s">
        <v>870</v>
      </c>
      <c r="B597" s="67">
        <v>3</v>
      </c>
      <c r="C597" s="67">
        <v>5</v>
      </c>
      <c r="D597" s="67">
        <v>15</v>
      </c>
      <c r="E597" s="67">
        <v>49800</v>
      </c>
      <c r="F597" s="68" t="s">
        <v>871</v>
      </c>
      <c r="G597" s="76" t="s">
        <v>1115</v>
      </c>
    </row>
    <row r="598" spans="1:7" ht="12.75">
      <c r="A598" s="66" t="s">
        <v>851</v>
      </c>
      <c r="B598" s="67">
        <v>3</v>
      </c>
      <c r="C598" s="67">
        <v>5</v>
      </c>
      <c r="D598" s="67">
        <v>50</v>
      </c>
      <c r="E598" s="67">
        <v>120000</v>
      </c>
      <c r="F598" s="68" t="s">
        <v>872</v>
      </c>
      <c r="G598" s="76" t="s">
        <v>1115</v>
      </c>
    </row>
    <row r="599" spans="1:7" ht="12.75">
      <c r="A599" s="66" t="s">
        <v>862</v>
      </c>
      <c r="B599" s="67">
        <v>3</v>
      </c>
      <c r="C599" s="67">
        <v>5</v>
      </c>
      <c r="D599" s="67">
        <v>20</v>
      </c>
      <c r="E599" s="67">
        <v>162160</v>
      </c>
      <c r="F599" s="68" t="s">
        <v>873</v>
      </c>
      <c r="G599" s="76" t="s">
        <v>1115</v>
      </c>
    </row>
    <row r="600" spans="1:7" ht="12.75">
      <c r="A600" s="66" t="s">
        <v>109</v>
      </c>
      <c r="B600" s="67">
        <v>3</v>
      </c>
      <c r="C600" s="67">
        <v>5</v>
      </c>
      <c r="D600" s="67">
        <v>10000</v>
      </c>
      <c r="E600" s="67">
        <v>3400000</v>
      </c>
      <c r="F600" s="68" t="s">
        <v>874</v>
      </c>
      <c r="G600" s="76" t="s">
        <v>1115</v>
      </c>
    </row>
    <row r="601" spans="1:7" ht="12.75">
      <c r="A601" s="66" t="s">
        <v>168</v>
      </c>
      <c r="B601" s="67">
        <v>3</v>
      </c>
      <c r="C601" s="67">
        <v>5</v>
      </c>
      <c r="D601" s="67">
        <v>1</v>
      </c>
      <c r="E601" s="67">
        <v>159000</v>
      </c>
      <c r="F601" s="68" t="s">
        <v>875</v>
      </c>
      <c r="G601" s="76" t="s">
        <v>1115</v>
      </c>
    </row>
    <row r="602" spans="1:7" ht="12.75">
      <c r="A602" s="66" t="s">
        <v>851</v>
      </c>
      <c r="B602" s="67">
        <v>3</v>
      </c>
      <c r="C602" s="67">
        <v>5</v>
      </c>
      <c r="D602" s="67">
        <v>4</v>
      </c>
      <c r="E602" s="67">
        <v>575360</v>
      </c>
      <c r="F602" s="68" t="s">
        <v>876</v>
      </c>
      <c r="G602" s="76" t="s">
        <v>1115</v>
      </c>
    </row>
    <row r="603" spans="1:7" ht="12.75">
      <c r="A603" s="66" t="s">
        <v>851</v>
      </c>
      <c r="B603" s="67">
        <v>3</v>
      </c>
      <c r="C603" s="67">
        <v>5</v>
      </c>
      <c r="D603" s="67">
        <v>2</v>
      </c>
      <c r="E603" s="67">
        <v>287680</v>
      </c>
      <c r="F603" s="68" t="s">
        <v>877</v>
      </c>
      <c r="G603" s="76" t="s">
        <v>1115</v>
      </c>
    </row>
    <row r="604" spans="1:7" ht="12.75">
      <c r="A604" s="66" t="s">
        <v>878</v>
      </c>
      <c r="B604" s="67">
        <v>3</v>
      </c>
      <c r="C604" s="67">
        <v>5</v>
      </c>
      <c r="D604" s="67">
        <v>1</v>
      </c>
      <c r="E604" s="67">
        <v>493500</v>
      </c>
      <c r="F604" s="68" t="s">
        <v>1114</v>
      </c>
      <c r="G604" s="76" t="s">
        <v>1115</v>
      </c>
    </row>
    <row r="605" spans="1:7" ht="12.75">
      <c r="A605" s="66" t="s">
        <v>864</v>
      </c>
      <c r="B605" s="67">
        <v>3</v>
      </c>
      <c r="C605" s="67">
        <v>5</v>
      </c>
      <c r="D605" s="67">
        <v>20</v>
      </c>
      <c r="E605" s="67">
        <v>162160</v>
      </c>
      <c r="F605" s="68" t="s">
        <v>879</v>
      </c>
      <c r="G605" s="76" t="s">
        <v>1115</v>
      </c>
    </row>
    <row r="606" spans="1:7" ht="12.75">
      <c r="A606" s="66" t="s">
        <v>880</v>
      </c>
      <c r="B606" s="67">
        <v>3</v>
      </c>
      <c r="C606" s="67">
        <v>5</v>
      </c>
      <c r="D606" s="67">
        <v>20</v>
      </c>
      <c r="E606" s="67">
        <v>219600</v>
      </c>
      <c r="F606" s="68" t="s">
        <v>881</v>
      </c>
      <c r="G606" s="76" t="s">
        <v>1115</v>
      </c>
    </row>
    <row r="607" spans="1:7" ht="12.75">
      <c r="A607" s="66" t="s">
        <v>882</v>
      </c>
      <c r="B607" s="67">
        <v>3</v>
      </c>
      <c r="C607" s="67">
        <v>3</v>
      </c>
      <c r="D607" s="67">
        <v>10</v>
      </c>
      <c r="E607" s="67">
        <v>816200</v>
      </c>
      <c r="F607" s="68" t="s">
        <v>883</v>
      </c>
      <c r="G607" s="76" t="s">
        <v>1115</v>
      </c>
    </row>
    <row r="608" spans="1:7" ht="12.75">
      <c r="A608" s="66" t="s">
        <v>851</v>
      </c>
      <c r="B608" s="67">
        <v>3</v>
      </c>
      <c r="C608" s="67">
        <v>3</v>
      </c>
      <c r="D608" s="67">
        <v>5</v>
      </c>
      <c r="E608" s="67">
        <v>47700</v>
      </c>
      <c r="F608" s="68" t="s">
        <v>884</v>
      </c>
      <c r="G608" s="76" t="s">
        <v>1115</v>
      </c>
    </row>
    <row r="609" spans="1:7" ht="12.75">
      <c r="A609" s="66" t="s">
        <v>299</v>
      </c>
      <c r="B609" s="67">
        <v>3</v>
      </c>
      <c r="C609" s="67">
        <v>3</v>
      </c>
      <c r="D609" s="67">
        <v>1</v>
      </c>
      <c r="E609" s="67">
        <v>121900</v>
      </c>
      <c r="F609" s="68" t="s">
        <v>885</v>
      </c>
      <c r="G609" s="76" t="s">
        <v>1115</v>
      </c>
    </row>
    <row r="610" spans="1:7" ht="12.75">
      <c r="A610" s="66" t="s">
        <v>860</v>
      </c>
      <c r="B610" s="67">
        <v>3</v>
      </c>
      <c r="C610" s="67">
        <v>3</v>
      </c>
      <c r="D610" s="67">
        <v>5</v>
      </c>
      <c r="E610" s="67">
        <v>63600</v>
      </c>
      <c r="F610" s="68" t="s">
        <v>886</v>
      </c>
      <c r="G610" s="76" t="s">
        <v>1115</v>
      </c>
    </row>
    <row r="611" spans="1:7" ht="12.75">
      <c r="A611" s="66" t="s">
        <v>851</v>
      </c>
      <c r="B611" s="67">
        <v>3</v>
      </c>
      <c r="C611" s="67">
        <v>3</v>
      </c>
      <c r="D611" s="67">
        <v>2</v>
      </c>
      <c r="E611" s="67">
        <v>180200</v>
      </c>
      <c r="F611" s="68" t="s">
        <v>887</v>
      </c>
      <c r="G611" s="76" t="s">
        <v>1115</v>
      </c>
    </row>
    <row r="612" spans="1:7" ht="12.75">
      <c r="A612" s="66" t="s">
        <v>888</v>
      </c>
      <c r="B612" s="67">
        <v>3</v>
      </c>
      <c r="C612" s="67">
        <v>3</v>
      </c>
      <c r="D612" s="67">
        <v>1</v>
      </c>
      <c r="E612" s="67">
        <v>360400</v>
      </c>
      <c r="F612" s="68" t="s">
        <v>889</v>
      </c>
      <c r="G612" s="76" t="s">
        <v>1115</v>
      </c>
    </row>
    <row r="613" spans="1:7" ht="12.75">
      <c r="A613" s="66" t="s">
        <v>128</v>
      </c>
      <c r="B613" s="67">
        <v>3</v>
      </c>
      <c r="C613" s="67">
        <v>3</v>
      </c>
      <c r="D613" s="67">
        <v>1</v>
      </c>
      <c r="E613" s="67">
        <v>228960</v>
      </c>
      <c r="F613" s="68" t="s">
        <v>890</v>
      </c>
      <c r="G613" s="76" t="s">
        <v>1115</v>
      </c>
    </row>
    <row r="614" spans="1:7" ht="12.75">
      <c r="A614" s="66" t="s">
        <v>128</v>
      </c>
      <c r="B614" s="67">
        <v>3</v>
      </c>
      <c r="C614" s="67">
        <v>3</v>
      </c>
      <c r="D614" s="67">
        <v>1</v>
      </c>
      <c r="E614" s="67">
        <v>111300</v>
      </c>
      <c r="F614" s="68" t="s">
        <v>891</v>
      </c>
      <c r="G614" s="76" t="s">
        <v>1115</v>
      </c>
    </row>
    <row r="615" spans="1:7" ht="12.75">
      <c r="A615" s="66" t="s">
        <v>128</v>
      </c>
      <c r="B615" s="67">
        <v>3</v>
      </c>
      <c r="C615" s="67">
        <v>3</v>
      </c>
      <c r="D615" s="67">
        <v>1</v>
      </c>
      <c r="E615" s="67">
        <v>38160</v>
      </c>
      <c r="F615" s="68" t="s">
        <v>892</v>
      </c>
      <c r="G615" s="76" t="s">
        <v>1115</v>
      </c>
    </row>
    <row r="616" spans="1:7" ht="12.75">
      <c r="A616" s="66" t="s">
        <v>893</v>
      </c>
      <c r="B616" s="67">
        <v>3</v>
      </c>
      <c r="C616" s="67">
        <v>3</v>
      </c>
      <c r="D616" s="67">
        <v>6</v>
      </c>
      <c r="E616" s="67">
        <v>235320</v>
      </c>
      <c r="F616" s="68" t="s">
        <v>894</v>
      </c>
      <c r="G616" s="76" t="s">
        <v>1115</v>
      </c>
    </row>
    <row r="617" spans="1:7" ht="12.75">
      <c r="A617" s="66" t="s">
        <v>893</v>
      </c>
      <c r="B617" s="67">
        <v>3</v>
      </c>
      <c r="C617" s="67">
        <v>3</v>
      </c>
      <c r="D617" s="67">
        <v>3</v>
      </c>
      <c r="E617" s="67">
        <v>276660</v>
      </c>
      <c r="F617" s="68" t="s">
        <v>895</v>
      </c>
      <c r="G617" s="76" t="s">
        <v>1115</v>
      </c>
    </row>
    <row r="618" spans="1:7" ht="12.75">
      <c r="A618" s="66" t="s">
        <v>893</v>
      </c>
      <c r="B618" s="67">
        <v>3</v>
      </c>
      <c r="C618" s="67">
        <v>3</v>
      </c>
      <c r="D618" s="67">
        <v>4</v>
      </c>
      <c r="E618" s="67">
        <v>212000</v>
      </c>
      <c r="F618" s="68" t="s">
        <v>896</v>
      </c>
      <c r="G618" s="76" t="s">
        <v>1115</v>
      </c>
    </row>
    <row r="619" spans="1:7" ht="12.75">
      <c r="A619" s="66" t="s">
        <v>128</v>
      </c>
      <c r="B619" s="67">
        <v>3</v>
      </c>
      <c r="C619" s="67">
        <v>3</v>
      </c>
      <c r="D619" s="67">
        <v>1</v>
      </c>
      <c r="E619" s="67">
        <v>1520000</v>
      </c>
      <c r="F619" s="68" t="s">
        <v>897</v>
      </c>
      <c r="G619" s="76" t="s">
        <v>1115</v>
      </c>
    </row>
    <row r="620" spans="1:7" ht="12.75">
      <c r="A620" s="66" t="s">
        <v>128</v>
      </c>
      <c r="B620" s="67">
        <v>3</v>
      </c>
      <c r="C620" s="67">
        <v>3</v>
      </c>
      <c r="D620" s="67">
        <v>1</v>
      </c>
      <c r="E620" s="67">
        <v>1484000</v>
      </c>
      <c r="F620" s="68" t="s">
        <v>898</v>
      </c>
      <c r="G620" s="76" t="s">
        <v>1115</v>
      </c>
    </row>
    <row r="621" spans="1:7" ht="12.75">
      <c r="A621" s="66" t="s">
        <v>851</v>
      </c>
      <c r="B621" s="67">
        <v>3</v>
      </c>
      <c r="C621" s="67">
        <v>3</v>
      </c>
      <c r="D621" s="67">
        <v>1</v>
      </c>
      <c r="E621" s="67">
        <v>150000</v>
      </c>
      <c r="F621" s="68" t="s">
        <v>899</v>
      </c>
      <c r="G621" s="76" t="s">
        <v>1115</v>
      </c>
    </row>
    <row r="622" spans="1:7" ht="12.75">
      <c r="A622" s="66" t="s">
        <v>851</v>
      </c>
      <c r="B622" s="67">
        <v>3</v>
      </c>
      <c r="C622" s="67">
        <v>3</v>
      </c>
      <c r="D622" s="67">
        <v>1</v>
      </c>
      <c r="E622" s="67">
        <v>150000</v>
      </c>
      <c r="F622" s="68" t="s">
        <v>900</v>
      </c>
      <c r="G622" s="76" t="s">
        <v>1115</v>
      </c>
    </row>
    <row r="623" spans="1:7" ht="12.75">
      <c r="A623" s="66" t="s">
        <v>851</v>
      </c>
      <c r="B623" s="67">
        <v>3</v>
      </c>
      <c r="C623" s="67">
        <v>3</v>
      </c>
      <c r="D623" s="67">
        <v>1</v>
      </c>
      <c r="E623" s="67">
        <v>150000</v>
      </c>
      <c r="F623" s="68" t="s">
        <v>901</v>
      </c>
      <c r="G623" s="76" t="s">
        <v>1115</v>
      </c>
    </row>
    <row r="624" spans="1:7" ht="12.75">
      <c r="A624" s="66" t="s">
        <v>851</v>
      </c>
      <c r="B624" s="67">
        <v>3</v>
      </c>
      <c r="C624" s="67">
        <v>3</v>
      </c>
      <c r="D624" s="67">
        <v>1</v>
      </c>
      <c r="E624" s="67">
        <v>150000</v>
      </c>
      <c r="F624" s="68" t="s">
        <v>902</v>
      </c>
      <c r="G624" s="76" t="s">
        <v>1115</v>
      </c>
    </row>
    <row r="625" spans="1:7" ht="12.75">
      <c r="A625" s="66" t="s">
        <v>851</v>
      </c>
      <c r="B625" s="67">
        <v>3</v>
      </c>
      <c r="C625" s="67">
        <v>3</v>
      </c>
      <c r="D625" s="67">
        <v>1</v>
      </c>
      <c r="E625" s="67">
        <v>150000</v>
      </c>
      <c r="F625" s="68" t="s">
        <v>903</v>
      </c>
      <c r="G625" s="76" t="s">
        <v>1115</v>
      </c>
    </row>
    <row r="626" spans="1:7" ht="12.75">
      <c r="A626" s="66" t="s">
        <v>851</v>
      </c>
      <c r="B626" s="67">
        <v>3</v>
      </c>
      <c r="C626" s="67">
        <v>3</v>
      </c>
      <c r="D626" s="67">
        <v>1</v>
      </c>
      <c r="E626" s="67">
        <v>150000</v>
      </c>
      <c r="F626" s="68" t="s">
        <v>904</v>
      </c>
      <c r="G626" s="76" t="s">
        <v>1115</v>
      </c>
    </row>
    <row r="627" spans="1:7" ht="12.75">
      <c r="A627" s="66" t="s">
        <v>851</v>
      </c>
      <c r="B627" s="67">
        <v>3</v>
      </c>
      <c r="C627" s="67">
        <v>3</v>
      </c>
      <c r="D627" s="67">
        <v>1</v>
      </c>
      <c r="E627" s="67">
        <v>160000</v>
      </c>
      <c r="F627" s="68" t="s">
        <v>905</v>
      </c>
      <c r="G627" s="76" t="s">
        <v>1115</v>
      </c>
    </row>
    <row r="628" spans="1:7" ht="12.75">
      <c r="A628" s="66" t="s">
        <v>851</v>
      </c>
      <c r="B628" s="67">
        <v>3</v>
      </c>
      <c r="C628" s="67">
        <v>3</v>
      </c>
      <c r="D628" s="67">
        <v>1</v>
      </c>
      <c r="E628" s="67">
        <v>160000</v>
      </c>
      <c r="F628" s="68" t="s">
        <v>906</v>
      </c>
      <c r="G628" s="76" t="s">
        <v>1115</v>
      </c>
    </row>
    <row r="629" spans="1:7" ht="12.75">
      <c r="A629" s="66" t="s">
        <v>851</v>
      </c>
      <c r="B629" s="67">
        <v>3</v>
      </c>
      <c r="C629" s="67">
        <v>3</v>
      </c>
      <c r="D629" s="67">
        <v>1</v>
      </c>
      <c r="E629" s="67">
        <v>160000</v>
      </c>
      <c r="F629" s="68" t="s">
        <v>907</v>
      </c>
      <c r="G629" s="76" t="s">
        <v>1115</v>
      </c>
    </row>
    <row r="630" spans="1:7" ht="12.75">
      <c r="A630" s="66" t="s">
        <v>851</v>
      </c>
      <c r="B630" s="67">
        <v>3</v>
      </c>
      <c r="C630" s="67">
        <v>3</v>
      </c>
      <c r="D630" s="67">
        <v>1</v>
      </c>
      <c r="E630" s="67">
        <v>160000</v>
      </c>
      <c r="F630" s="68" t="s">
        <v>908</v>
      </c>
      <c r="G630" s="76" t="s">
        <v>1115</v>
      </c>
    </row>
    <row r="631" spans="1:7" ht="12.75">
      <c r="A631" s="66" t="s">
        <v>851</v>
      </c>
      <c r="B631" s="67">
        <v>3</v>
      </c>
      <c r="C631" s="67">
        <v>3</v>
      </c>
      <c r="D631" s="67">
        <v>1</v>
      </c>
      <c r="E631" s="67">
        <v>160000</v>
      </c>
      <c r="F631" s="68" t="s">
        <v>909</v>
      </c>
      <c r="G631" s="76" t="s">
        <v>1115</v>
      </c>
    </row>
    <row r="632" spans="1:7" ht="12.75">
      <c r="A632" s="66" t="s">
        <v>851</v>
      </c>
      <c r="B632" s="67">
        <v>3</v>
      </c>
      <c r="C632" s="67">
        <v>3</v>
      </c>
      <c r="D632" s="67">
        <v>1</v>
      </c>
      <c r="E632" s="67">
        <v>160000</v>
      </c>
      <c r="F632" s="68" t="s">
        <v>910</v>
      </c>
      <c r="G632" s="76" t="s">
        <v>1115</v>
      </c>
    </row>
    <row r="633" spans="1:7" ht="12.75">
      <c r="A633" s="66" t="s">
        <v>851</v>
      </c>
      <c r="B633" s="67">
        <v>3</v>
      </c>
      <c r="C633" s="67">
        <v>3</v>
      </c>
      <c r="D633" s="67">
        <v>1</v>
      </c>
      <c r="E633" s="67">
        <v>160000</v>
      </c>
      <c r="F633" s="68" t="s">
        <v>911</v>
      </c>
      <c r="G633" s="76" t="s">
        <v>1115</v>
      </c>
    </row>
    <row r="634" spans="1:7" ht="12.75">
      <c r="A634" s="66" t="s">
        <v>851</v>
      </c>
      <c r="B634" s="67">
        <v>3</v>
      </c>
      <c r="C634" s="67">
        <v>3</v>
      </c>
      <c r="D634" s="67">
        <v>1</v>
      </c>
      <c r="E634" s="67">
        <v>160000</v>
      </c>
      <c r="F634" s="68" t="s">
        <v>912</v>
      </c>
      <c r="G634" s="76" t="s">
        <v>1115</v>
      </c>
    </row>
    <row r="635" spans="1:7" ht="12.75">
      <c r="A635" s="66" t="s">
        <v>851</v>
      </c>
      <c r="B635" s="67">
        <v>3</v>
      </c>
      <c r="C635" s="67">
        <v>3</v>
      </c>
      <c r="D635" s="67">
        <v>1</v>
      </c>
      <c r="E635" s="67">
        <v>160000</v>
      </c>
      <c r="F635" s="68" t="s">
        <v>913</v>
      </c>
      <c r="G635" s="76" t="s">
        <v>1115</v>
      </c>
    </row>
    <row r="636" spans="1:7" ht="12.75">
      <c r="A636" s="66" t="s">
        <v>851</v>
      </c>
      <c r="B636" s="67">
        <v>3</v>
      </c>
      <c r="C636" s="67">
        <v>3</v>
      </c>
      <c r="D636" s="67">
        <v>1</v>
      </c>
      <c r="E636" s="67">
        <v>160000</v>
      </c>
      <c r="F636" s="68" t="s">
        <v>914</v>
      </c>
      <c r="G636" s="76" t="s">
        <v>1115</v>
      </c>
    </row>
    <row r="637" spans="1:7" ht="12.75">
      <c r="A637" s="66" t="s">
        <v>851</v>
      </c>
      <c r="B637" s="67">
        <v>3</v>
      </c>
      <c r="C637" s="67">
        <v>3</v>
      </c>
      <c r="D637" s="67">
        <v>1</v>
      </c>
      <c r="E637" s="67">
        <v>160000</v>
      </c>
      <c r="F637" s="68" t="s">
        <v>915</v>
      </c>
      <c r="G637" s="76" t="s">
        <v>1115</v>
      </c>
    </row>
    <row r="638" spans="1:7" ht="12.75">
      <c r="A638" s="66" t="s">
        <v>851</v>
      </c>
      <c r="B638" s="67">
        <v>3</v>
      </c>
      <c r="C638" s="67">
        <v>3</v>
      </c>
      <c r="D638" s="67">
        <v>1</v>
      </c>
      <c r="E638" s="67">
        <v>160000</v>
      </c>
      <c r="F638" s="68" t="s">
        <v>916</v>
      </c>
      <c r="G638" s="76" t="s">
        <v>1115</v>
      </c>
    </row>
    <row r="639" spans="1:7" ht="12.75">
      <c r="A639" s="66" t="s">
        <v>851</v>
      </c>
      <c r="B639" s="67">
        <v>3</v>
      </c>
      <c r="C639" s="67">
        <v>3</v>
      </c>
      <c r="D639" s="67">
        <v>1</v>
      </c>
      <c r="E639" s="67">
        <v>160000</v>
      </c>
      <c r="F639" s="68" t="s">
        <v>917</v>
      </c>
      <c r="G639" s="76" t="s">
        <v>1115</v>
      </c>
    </row>
    <row r="640" spans="1:7" ht="12.75">
      <c r="A640" s="66" t="s">
        <v>851</v>
      </c>
      <c r="B640" s="67">
        <v>3</v>
      </c>
      <c r="C640" s="67">
        <v>3</v>
      </c>
      <c r="D640" s="67">
        <v>1</v>
      </c>
      <c r="E640" s="67">
        <v>150000</v>
      </c>
      <c r="F640" s="68" t="s">
        <v>876</v>
      </c>
      <c r="G640" s="76" t="s">
        <v>1115</v>
      </c>
    </row>
    <row r="641" spans="1:7" ht="12.75">
      <c r="A641" s="66" t="s">
        <v>918</v>
      </c>
      <c r="B641" s="67">
        <v>3</v>
      </c>
      <c r="C641" s="67">
        <v>3</v>
      </c>
      <c r="D641" s="67">
        <v>1</v>
      </c>
      <c r="E641" s="67">
        <v>175000</v>
      </c>
      <c r="F641" s="68" t="s">
        <v>919</v>
      </c>
      <c r="G641" s="76" t="s">
        <v>1115</v>
      </c>
    </row>
    <row r="642" spans="1:7" ht="12.75">
      <c r="A642" s="66" t="s">
        <v>920</v>
      </c>
      <c r="B642" s="67">
        <v>3</v>
      </c>
      <c r="C642" s="67">
        <v>3</v>
      </c>
      <c r="D642" s="67">
        <v>10</v>
      </c>
      <c r="E642" s="67">
        <v>300000</v>
      </c>
      <c r="F642" s="68" t="s">
        <v>921</v>
      </c>
      <c r="G642" s="76" t="s">
        <v>1115</v>
      </c>
    </row>
    <row r="643" spans="1:7" ht="12.75">
      <c r="A643" s="66" t="s">
        <v>299</v>
      </c>
      <c r="B643" s="67">
        <v>3</v>
      </c>
      <c r="C643" s="67">
        <v>3</v>
      </c>
      <c r="D643" s="67">
        <v>1</v>
      </c>
      <c r="E643" s="67">
        <v>885100</v>
      </c>
      <c r="F643" s="68" t="s">
        <v>922</v>
      </c>
      <c r="G643" s="76" t="s">
        <v>1115</v>
      </c>
    </row>
    <row r="644" spans="1:7" ht="12.75">
      <c r="A644" s="66" t="s">
        <v>923</v>
      </c>
      <c r="B644" s="67">
        <v>3</v>
      </c>
      <c r="C644" s="67">
        <v>3</v>
      </c>
      <c r="D644" s="67">
        <v>1</v>
      </c>
      <c r="E644" s="67">
        <v>424000</v>
      </c>
      <c r="F644" s="68" t="s">
        <v>924</v>
      </c>
      <c r="G644" s="76" t="s">
        <v>1115</v>
      </c>
    </row>
    <row r="645" spans="1:7" ht="12.75">
      <c r="A645" s="66" t="s">
        <v>254</v>
      </c>
      <c r="B645" s="67">
        <v>3</v>
      </c>
      <c r="C645" s="67">
        <v>3</v>
      </c>
      <c r="D645" s="67">
        <v>2</v>
      </c>
      <c r="E645" s="67">
        <v>57240</v>
      </c>
      <c r="F645" s="68" t="s">
        <v>925</v>
      </c>
      <c r="G645" s="76" t="s">
        <v>1115</v>
      </c>
    </row>
    <row r="646" spans="1:7" ht="12.75">
      <c r="A646" s="66" t="s">
        <v>926</v>
      </c>
      <c r="B646" s="67">
        <v>3</v>
      </c>
      <c r="C646" s="67">
        <v>3</v>
      </c>
      <c r="D646" s="67">
        <v>10</v>
      </c>
      <c r="E646" s="67">
        <v>116600</v>
      </c>
      <c r="F646" s="68" t="s">
        <v>927</v>
      </c>
      <c r="G646" s="76" t="s">
        <v>1115</v>
      </c>
    </row>
    <row r="647" spans="1:7" ht="12.75">
      <c r="A647" s="66" t="s">
        <v>299</v>
      </c>
      <c r="B647" s="67">
        <v>3</v>
      </c>
      <c r="C647" s="67">
        <v>3</v>
      </c>
      <c r="D647" s="67">
        <v>1</v>
      </c>
      <c r="E647" s="67">
        <v>68900</v>
      </c>
      <c r="F647" s="68" t="s">
        <v>928</v>
      </c>
      <c r="G647" s="76" t="s">
        <v>1115</v>
      </c>
    </row>
    <row r="648" spans="1:7" ht="12.75">
      <c r="A648" s="66" t="s">
        <v>204</v>
      </c>
      <c r="B648" s="67">
        <v>3</v>
      </c>
      <c r="C648" s="67">
        <v>5</v>
      </c>
      <c r="D648" s="67">
        <v>5</v>
      </c>
      <c r="E648" s="67">
        <v>203000</v>
      </c>
      <c r="F648" s="68" t="s">
        <v>929</v>
      </c>
      <c r="G648" s="76" t="s">
        <v>1115</v>
      </c>
    </row>
    <row r="649" spans="1:7" ht="12.75">
      <c r="A649" s="66" t="s">
        <v>204</v>
      </c>
      <c r="B649" s="67">
        <v>3</v>
      </c>
      <c r="C649" s="67">
        <v>5</v>
      </c>
      <c r="D649" s="67">
        <v>5</v>
      </c>
      <c r="E649" s="67">
        <v>203000</v>
      </c>
      <c r="F649" s="68" t="s">
        <v>930</v>
      </c>
      <c r="G649" s="76" t="s">
        <v>1115</v>
      </c>
    </row>
    <row r="650" spans="1:7" ht="12.75">
      <c r="A650" s="66" t="s">
        <v>204</v>
      </c>
      <c r="B650" s="67">
        <v>3</v>
      </c>
      <c r="C650" s="67">
        <v>5</v>
      </c>
      <c r="D650" s="67">
        <v>5</v>
      </c>
      <c r="E650" s="67">
        <v>444614</v>
      </c>
      <c r="F650" s="68" t="s">
        <v>931</v>
      </c>
      <c r="G650" s="76" t="s">
        <v>1115</v>
      </c>
    </row>
    <row r="651" spans="1:7" ht="12.75">
      <c r="A651" s="66" t="s">
        <v>204</v>
      </c>
      <c r="B651" s="67">
        <v>3</v>
      </c>
      <c r="C651" s="67">
        <v>5</v>
      </c>
      <c r="D651" s="67">
        <v>2</v>
      </c>
      <c r="E651" s="67">
        <v>812742</v>
      </c>
      <c r="F651" s="68" t="s">
        <v>932</v>
      </c>
      <c r="G651" s="76" t="s">
        <v>1115</v>
      </c>
    </row>
    <row r="652" spans="1:7" ht="12.75">
      <c r="A652" s="66" t="s">
        <v>204</v>
      </c>
      <c r="B652" s="67">
        <v>3</v>
      </c>
      <c r="C652" s="67">
        <v>5</v>
      </c>
      <c r="D652" s="67">
        <v>1</v>
      </c>
      <c r="E652" s="67">
        <v>348000</v>
      </c>
      <c r="F652" s="68" t="s">
        <v>933</v>
      </c>
      <c r="G652" s="76" t="s">
        <v>1115</v>
      </c>
    </row>
    <row r="653" spans="1:7" ht="12.75">
      <c r="A653" s="66" t="s">
        <v>204</v>
      </c>
      <c r="B653" s="67">
        <v>3</v>
      </c>
      <c r="C653" s="67">
        <v>5</v>
      </c>
      <c r="D653" s="67">
        <v>1</v>
      </c>
      <c r="E653" s="67">
        <v>185600</v>
      </c>
      <c r="F653" s="68" t="s">
        <v>934</v>
      </c>
      <c r="G653" s="76" t="s">
        <v>1115</v>
      </c>
    </row>
    <row r="654" spans="1:7" ht="12.75">
      <c r="A654" s="66" t="s">
        <v>204</v>
      </c>
      <c r="B654" s="67">
        <v>3</v>
      </c>
      <c r="C654" s="67">
        <v>5</v>
      </c>
      <c r="D654" s="67">
        <v>1</v>
      </c>
      <c r="E654" s="67">
        <v>371200</v>
      </c>
      <c r="F654" s="68" t="s">
        <v>935</v>
      </c>
      <c r="G654" s="76" t="s">
        <v>1115</v>
      </c>
    </row>
    <row r="655" spans="1:7" ht="12.75">
      <c r="A655" s="66" t="s">
        <v>204</v>
      </c>
      <c r="B655" s="67">
        <v>3</v>
      </c>
      <c r="C655" s="67">
        <v>5</v>
      </c>
      <c r="D655" s="67">
        <v>3</v>
      </c>
      <c r="E655" s="67">
        <v>320160</v>
      </c>
      <c r="F655" s="68" t="s">
        <v>936</v>
      </c>
      <c r="G655" s="76" t="s">
        <v>1115</v>
      </c>
    </row>
    <row r="656" spans="1:7" ht="12.75">
      <c r="A656" s="66" t="s">
        <v>204</v>
      </c>
      <c r="B656" s="67">
        <v>3</v>
      </c>
      <c r="C656" s="67">
        <v>5</v>
      </c>
      <c r="D656" s="67">
        <v>3</v>
      </c>
      <c r="E656" s="67">
        <v>1125000</v>
      </c>
      <c r="F656" s="68" t="s">
        <v>937</v>
      </c>
      <c r="G656" s="76" t="s">
        <v>1115</v>
      </c>
    </row>
    <row r="657" spans="1:7" ht="12.75">
      <c r="A657" s="66" t="s">
        <v>204</v>
      </c>
      <c r="B657" s="67">
        <v>3</v>
      </c>
      <c r="C657" s="67">
        <v>5</v>
      </c>
      <c r="D657" s="67">
        <v>3</v>
      </c>
      <c r="E657" s="67">
        <v>1125000</v>
      </c>
      <c r="F657" s="68" t="s">
        <v>938</v>
      </c>
      <c r="G657" s="76" t="s">
        <v>1115</v>
      </c>
    </row>
    <row r="658" spans="1:7" ht="12.75">
      <c r="A658" s="66" t="s">
        <v>939</v>
      </c>
      <c r="B658" s="67">
        <v>3</v>
      </c>
      <c r="C658" s="67">
        <v>5</v>
      </c>
      <c r="D658" s="67">
        <v>1</v>
      </c>
      <c r="E658" s="67">
        <v>113994</v>
      </c>
      <c r="F658" s="68" t="s">
        <v>940</v>
      </c>
      <c r="G658" s="76" t="s">
        <v>1115</v>
      </c>
    </row>
    <row r="659" spans="1:7" ht="12.75">
      <c r="A659" s="66" t="s">
        <v>941</v>
      </c>
      <c r="B659" s="67">
        <v>3</v>
      </c>
      <c r="C659" s="67">
        <v>5</v>
      </c>
      <c r="D659" s="67">
        <v>30</v>
      </c>
      <c r="E659" s="67">
        <v>210000</v>
      </c>
      <c r="F659" s="68" t="s">
        <v>942</v>
      </c>
      <c r="G659" s="76" t="s">
        <v>1115</v>
      </c>
    </row>
    <row r="660" spans="1:7" ht="12.75">
      <c r="A660" s="66" t="s">
        <v>943</v>
      </c>
      <c r="B660" s="67">
        <v>3</v>
      </c>
      <c r="C660" s="67">
        <v>5</v>
      </c>
      <c r="D660" s="67">
        <v>50</v>
      </c>
      <c r="E660" s="67">
        <v>2488168</v>
      </c>
      <c r="F660" s="68" t="s">
        <v>944</v>
      </c>
      <c r="G660" s="76" t="s">
        <v>1115</v>
      </c>
    </row>
    <row r="661" spans="1:7" ht="12.75">
      <c r="A661" s="66" t="s">
        <v>945</v>
      </c>
      <c r="B661" s="67">
        <v>3</v>
      </c>
      <c r="C661" s="67">
        <v>5</v>
      </c>
      <c r="D661" s="67">
        <v>50</v>
      </c>
      <c r="E661" s="67">
        <v>1531200</v>
      </c>
      <c r="F661" s="68" t="s">
        <v>946</v>
      </c>
      <c r="G661" s="76" t="s">
        <v>1115</v>
      </c>
    </row>
    <row r="662" spans="1:7" ht="12.75">
      <c r="A662" s="66" t="s">
        <v>888</v>
      </c>
      <c r="B662" s="67">
        <v>3</v>
      </c>
      <c r="C662" s="67">
        <v>5</v>
      </c>
      <c r="D662" s="67">
        <v>3</v>
      </c>
      <c r="E662" s="67">
        <v>762456</v>
      </c>
      <c r="F662" s="68" t="s">
        <v>947</v>
      </c>
      <c r="G662" s="76" t="s">
        <v>1115</v>
      </c>
    </row>
    <row r="663" spans="1:7" ht="12.75">
      <c r="A663" s="66" t="s">
        <v>204</v>
      </c>
      <c r="B663" s="67">
        <v>3</v>
      </c>
      <c r="C663" s="67">
        <v>5</v>
      </c>
      <c r="D663" s="67">
        <v>5</v>
      </c>
      <c r="E663" s="67">
        <v>800000</v>
      </c>
      <c r="F663" s="68" t="s">
        <v>948</v>
      </c>
      <c r="G663" s="76" t="s">
        <v>1115</v>
      </c>
    </row>
    <row r="664" spans="1:7" ht="12.75">
      <c r="A664" s="66" t="s">
        <v>949</v>
      </c>
      <c r="B664" s="67">
        <v>3</v>
      </c>
      <c r="C664" s="67">
        <v>5</v>
      </c>
      <c r="D664" s="67">
        <v>500</v>
      </c>
      <c r="E664" s="67">
        <v>1800000</v>
      </c>
      <c r="F664" s="68" t="s">
        <v>950</v>
      </c>
      <c r="G664" s="76" t="s">
        <v>1115</v>
      </c>
    </row>
    <row r="665" spans="1:7" ht="12.75">
      <c r="A665" s="66" t="s">
        <v>204</v>
      </c>
      <c r="B665" s="67">
        <v>3</v>
      </c>
      <c r="C665" s="67">
        <v>5</v>
      </c>
      <c r="D665" s="67">
        <v>1</v>
      </c>
      <c r="E665" s="67">
        <v>128124</v>
      </c>
      <c r="F665" s="68" t="s">
        <v>951</v>
      </c>
      <c r="G665" s="76" t="s">
        <v>1115</v>
      </c>
    </row>
    <row r="666" spans="1:7" ht="12.75">
      <c r="A666" s="66" t="s">
        <v>204</v>
      </c>
      <c r="B666" s="67">
        <v>3</v>
      </c>
      <c r="C666" s="67">
        <v>5</v>
      </c>
      <c r="D666" s="67">
        <v>1</v>
      </c>
      <c r="E666" s="67">
        <v>128124</v>
      </c>
      <c r="F666" s="68" t="s">
        <v>952</v>
      </c>
      <c r="G666" s="76" t="s">
        <v>1115</v>
      </c>
    </row>
    <row r="667" spans="1:7" ht="12.75">
      <c r="A667" s="66" t="s">
        <v>204</v>
      </c>
      <c r="B667" s="67">
        <v>3</v>
      </c>
      <c r="C667" s="67">
        <v>5</v>
      </c>
      <c r="D667" s="67">
        <v>1</v>
      </c>
      <c r="E667" s="67">
        <v>128124</v>
      </c>
      <c r="F667" s="68" t="s">
        <v>953</v>
      </c>
      <c r="G667" s="76" t="s">
        <v>1115</v>
      </c>
    </row>
    <row r="668" spans="1:7" ht="12.75">
      <c r="A668" s="66" t="s">
        <v>204</v>
      </c>
      <c r="B668" s="67">
        <v>3</v>
      </c>
      <c r="C668" s="67">
        <v>5</v>
      </c>
      <c r="D668" s="67">
        <v>1</v>
      </c>
      <c r="E668" s="67">
        <v>600000</v>
      </c>
      <c r="F668" s="68" t="s">
        <v>954</v>
      </c>
      <c r="G668" s="76" t="s">
        <v>1115</v>
      </c>
    </row>
    <row r="669" spans="1:7" ht="12.75">
      <c r="A669" s="66" t="s">
        <v>204</v>
      </c>
      <c r="B669" s="67">
        <v>3</v>
      </c>
      <c r="C669" s="67">
        <v>3</v>
      </c>
      <c r="D669" s="67">
        <v>2</v>
      </c>
      <c r="E669" s="67">
        <v>600000</v>
      </c>
      <c r="F669" s="68" t="s">
        <v>955</v>
      </c>
      <c r="G669" s="76" t="s">
        <v>1115</v>
      </c>
    </row>
    <row r="670" spans="1:7" ht="12.75">
      <c r="A670" s="66" t="s">
        <v>956</v>
      </c>
      <c r="B670" s="67">
        <v>3</v>
      </c>
      <c r="C670" s="67">
        <v>3</v>
      </c>
      <c r="D670" s="67">
        <v>3</v>
      </c>
      <c r="E670" s="67">
        <v>195000</v>
      </c>
      <c r="F670" s="68" t="s">
        <v>957</v>
      </c>
      <c r="G670" s="76" t="s">
        <v>1115</v>
      </c>
    </row>
    <row r="671" spans="1:7" ht="12.75">
      <c r="A671" s="66" t="s">
        <v>204</v>
      </c>
      <c r="B671" s="67">
        <v>3</v>
      </c>
      <c r="C671" s="67">
        <v>3</v>
      </c>
      <c r="D671" s="67">
        <v>3</v>
      </c>
      <c r="E671" s="67">
        <v>180000</v>
      </c>
      <c r="F671" s="68" t="s">
        <v>958</v>
      </c>
      <c r="G671" s="76" t="s">
        <v>1115</v>
      </c>
    </row>
    <row r="672" spans="1:7" ht="12.75">
      <c r="A672" s="66" t="s">
        <v>204</v>
      </c>
      <c r="B672" s="67">
        <v>3</v>
      </c>
      <c r="C672" s="67">
        <v>3</v>
      </c>
      <c r="D672" s="67">
        <v>5</v>
      </c>
      <c r="E672" s="67">
        <v>150000</v>
      </c>
      <c r="F672" s="68" t="s">
        <v>959</v>
      </c>
      <c r="G672" s="76" t="s">
        <v>1115</v>
      </c>
    </row>
    <row r="673" spans="1:7" ht="12.75">
      <c r="A673" s="66" t="s">
        <v>960</v>
      </c>
      <c r="B673" s="67">
        <v>3</v>
      </c>
      <c r="C673" s="67">
        <v>3</v>
      </c>
      <c r="D673" s="67">
        <v>1</v>
      </c>
      <c r="E673" s="67">
        <v>75000</v>
      </c>
      <c r="F673" s="68" t="s">
        <v>961</v>
      </c>
      <c r="G673" s="76" t="s">
        <v>1115</v>
      </c>
    </row>
    <row r="674" spans="1:7" ht="12.75">
      <c r="A674" s="66" t="s">
        <v>962</v>
      </c>
      <c r="B674" s="67">
        <v>3</v>
      </c>
      <c r="C674" s="67">
        <v>3</v>
      </c>
      <c r="D674" s="67">
        <v>1</v>
      </c>
      <c r="E674" s="67">
        <v>150000</v>
      </c>
      <c r="F674" s="68" t="s">
        <v>963</v>
      </c>
      <c r="G674" s="76" t="s">
        <v>1115</v>
      </c>
    </row>
    <row r="675" spans="1:7" ht="12.75">
      <c r="A675" s="66" t="s">
        <v>964</v>
      </c>
      <c r="B675" s="67">
        <v>3</v>
      </c>
      <c r="C675" s="67">
        <v>4</v>
      </c>
      <c r="D675" s="67">
        <v>15</v>
      </c>
      <c r="E675" s="67">
        <v>124020</v>
      </c>
      <c r="F675" s="68" t="s">
        <v>965</v>
      </c>
      <c r="G675" s="76" t="s">
        <v>1115</v>
      </c>
    </row>
    <row r="676" spans="1:7" ht="12.75">
      <c r="A676" s="66" t="s">
        <v>144</v>
      </c>
      <c r="B676" s="67">
        <v>3</v>
      </c>
      <c r="C676" s="67">
        <v>4</v>
      </c>
      <c r="D676" s="67">
        <v>2</v>
      </c>
      <c r="E676" s="67">
        <v>59360</v>
      </c>
      <c r="F676" s="68" t="s">
        <v>966</v>
      </c>
      <c r="G676" s="76" t="s">
        <v>1115</v>
      </c>
    </row>
    <row r="677" spans="1:7" ht="12.75">
      <c r="A677" s="66" t="s">
        <v>967</v>
      </c>
      <c r="B677" s="67">
        <v>3</v>
      </c>
      <c r="C677" s="67">
        <v>4</v>
      </c>
      <c r="D677" s="67">
        <v>7</v>
      </c>
      <c r="E677" s="67">
        <v>890400</v>
      </c>
      <c r="F677" s="68" t="s">
        <v>968</v>
      </c>
      <c r="G677" s="76" t="s">
        <v>1115</v>
      </c>
    </row>
    <row r="678" spans="1:7" ht="12.75">
      <c r="A678" s="66" t="s">
        <v>967</v>
      </c>
      <c r="B678" s="67">
        <v>3</v>
      </c>
      <c r="C678" s="67">
        <v>4</v>
      </c>
      <c r="D678" s="67">
        <v>2</v>
      </c>
      <c r="E678" s="67">
        <v>975200</v>
      </c>
      <c r="F678" s="68" t="s">
        <v>969</v>
      </c>
      <c r="G678" s="76" t="s">
        <v>1115</v>
      </c>
    </row>
    <row r="679" spans="1:7" ht="12.75">
      <c r="A679" s="66" t="s">
        <v>295</v>
      </c>
      <c r="B679" s="67">
        <v>3</v>
      </c>
      <c r="C679" s="67">
        <v>4</v>
      </c>
      <c r="D679" s="67">
        <v>50</v>
      </c>
      <c r="E679" s="67">
        <v>270300</v>
      </c>
      <c r="F679" s="68" t="s">
        <v>970</v>
      </c>
      <c r="G679" s="76" t="s">
        <v>1115</v>
      </c>
    </row>
    <row r="680" spans="1:7" ht="12.75">
      <c r="A680" s="66" t="s">
        <v>115</v>
      </c>
      <c r="B680" s="67">
        <v>3</v>
      </c>
      <c r="C680" s="67">
        <v>4</v>
      </c>
      <c r="D680" s="67">
        <v>20</v>
      </c>
      <c r="E680" s="67">
        <v>29680</v>
      </c>
      <c r="F680" s="68" t="s">
        <v>971</v>
      </c>
      <c r="G680" s="76" t="s">
        <v>1115</v>
      </c>
    </row>
    <row r="681" spans="1:7" ht="12.75">
      <c r="A681" s="66" t="s">
        <v>196</v>
      </c>
      <c r="B681" s="67">
        <v>3</v>
      </c>
      <c r="C681" s="67">
        <v>4</v>
      </c>
      <c r="D681" s="67">
        <v>1</v>
      </c>
      <c r="E681" s="67">
        <v>15370</v>
      </c>
      <c r="F681" s="68" t="s">
        <v>972</v>
      </c>
      <c r="G681" s="76" t="s">
        <v>1115</v>
      </c>
    </row>
    <row r="682" spans="1:7" ht="12.75">
      <c r="A682" s="66" t="s">
        <v>116</v>
      </c>
      <c r="B682" s="67">
        <v>3</v>
      </c>
      <c r="C682" s="67">
        <v>4</v>
      </c>
      <c r="D682" s="67">
        <v>6</v>
      </c>
      <c r="E682" s="67">
        <v>69960</v>
      </c>
      <c r="F682" s="68" t="s">
        <v>973</v>
      </c>
      <c r="G682" s="76" t="s">
        <v>1115</v>
      </c>
    </row>
    <row r="683" spans="1:7" ht="12.75">
      <c r="A683" s="66" t="s">
        <v>116</v>
      </c>
      <c r="B683" s="67">
        <v>3</v>
      </c>
      <c r="C683" s="67">
        <v>4</v>
      </c>
      <c r="D683" s="67">
        <v>10</v>
      </c>
      <c r="E683" s="67">
        <v>265000</v>
      </c>
      <c r="F683" s="68" t="s">
        <v>974</v>
      </c>
      <c r="G683" s="76" t="s">
        <v>1115</v>
      </c>
    </row>
    <row r="684" spans="1:7" ht="12.75">
      <c r="A684" s="66" t="s">
        <v>975</v>
      </c>
      <c r="B684" s="67">
        <v>3</v>
      </c>
      <c r="C684" s="67">
        <v>4</v>
      </c>
      <c r="D684" s="67">
        <v>30</v>
      </c>
      <c r="E684" s="67">
        <v>763200</v>
      </c>
      <c r="F684" s="68" t="s">
        <v>976</v>
      </c>
      <c r="G684" s="76" t="s">
        <v>1115</v>
      </c>
    </row>
    <row r="685" spans="1:7" ht="12.75">
      <c r="A685" s="66" t="s">
        <v>977</v>
      </c>
      <c r="B685" s="67">
        <v>3</v>
      </c>
      <c r="C685" s="67">
        <v>5</v>
      </c>
      <c r="D685" s="67">
        <v>8</v>
      </c>
      <c r="E685" s="67">
        <v>1294696</v>
      </c>
      <c r="F685" s="68" t="s">
        <v>978</v>
      </c>
      <c r="G685" s="76" t="s">
        <v>1115</v>
      </c>
    </row>
    <row r="686" spans="1:7" ht="12.75">
      <c r="A686" s="66" t="s">
        <v>977</v>
      </c>
      <c r="B686" s="67">
        <v>3</v>
      </c>
      <c r="C686" s="67">
        <v>5</v>
      </c>
      <c r="D686" s="67">
        <v>5</v>
      </c>
      <c r="E686" s="67">
        <v>1225720</v>
      </c>
      <c r="F686" s="68" t="s">
        <v>979</v>
      </c>
      <c r="G686" s="76" t="s">
        <v>1115</v>
      </c>
    </row>
    <row r="687" spans="1:7" ht="12.75">
      <c r="A687" s="66" t="s">
        <v>977</v>
      </c>
      <c r="B687" s="67">
        <v>3</v>
      </c>
      <c r="C687" s="67">
        <v>5</v>
      </c>
      <c r="D687" s="67">
        <v>5</v>
      </c>
      <c r="E687" s="67">
        <v>3758400</v>
      </c>
      <c r="F687" s="68" t="s">
        <v>980</v>
      </c>
      <c r="G687" s="76" t="s">
        <v>1115</v>
      </c>
    </row>
    <row r="688" spans="1:7" ht="12.75">
      <c r="A688" s="66" t="s">
        <v>977</v>
      </c>
      <c r="B688" s="67">
        <v>3</v>
      </c>
      <c r="C688" s="67">
        <v>5</v>
      </c>
      <c r="D688" s="67">
        <v>5</v>
      </c>
      <c r="E688" s="67">
        <v>457175</v>
      </c>
      <c r="F688" s="68" t="s">
        <v>981</v>
      </c>
      <c r="G688" s="76" t="s">
        <v>1115</v>
      </c>
    </row>
    <row r="689" spans="1:7" ht="12.75">
      <c r="A689" s="66" t="s">
        <v>982</v>
      </c>
      <c r="B689" s="67">
        <v>3</v>
      </c>
      <c r="C689" s="67">
        <v>5</v>
      </c>
      <c r="D689" s="67">
        <v>7</v>
      </c>
      <c r="E689" s="67">
        <v>1450000</v>
      </c>
      <c r="F689" s="68" t="s">
        <v>983</v>
      </c>
      <c r="G689" s="76" t="s">
        <v>1115</v>
      </c>
    </row>
    <row r="690" spans="1:7" ht="12.75">
      <c r="A690" s="66" t="s">
        <v>984</v>
      </c>
      <c r="B690" s="67">
        <v>3</v>
      </c>
      <c r="C690" s="67">
        <v>3</v>
      </c>
      <c r="D690" s="67">
        <v>1</v>
      </c>
      <c r="E690" s="67">
        <v>1908000</v>
      </c>
      <c r="F690" s="68" t="s">
        <v>985</v>
      </c>
      <c r="G690" s="76" t="s">
        <v>1115</v>
      </c>
    </row>
    <row r="691" spans="1:7" ht="12.75">
      <c r="A691" s="66" t="s">
        <v>128</v>
      </c>
      <c r="B691" s="67">
        <v>3</v>
      </c>
      <c r="C691" s="67">
        <v>3</v>
      </c>
      <c r="D691" s="67">
        <v>1</v>
      </c>
      <c r="E691" s="67">
        <v>335000</v>
      </c>
      <c r="F691" s="68" t="s">
        <v>986</v>
      </c>
      <c r="G691" s="76" t="s">
        <v>1115</v>
      </c>
    </row>
    <row r="692" spans="1:7" ht="12.75">
      <c r="A692" s="66" t="s">
        <v>987</v>
      </c>
      <c r="B692" s="67">
        <v>3</v>
      </c>
      <c r="C692" s="67">
        <v>3</v>
      </c>
      <c r="D692" s="67">
        <v>1</v>
      </c>
      <c r="E692" s="67">
        <v>8268000</v>
      </c>
      <c r="F692" s="68" t="s">
        <v>988</v>
      </c>
      <c r="G692" s="76" t="s">
        <v>1115</v>
      </c>
    </row>
    <row r="693" spans="1:7" ht="12.75">
      <c r="A693" s="66" t="s">
        <v>989</v>
      </c>
      <c r="B693" s="67">
        <v>3</v>
      </c>
      <c r="C693" s="67">
        <v>7</v>
      </c>
      <c r="D693" s="67">
        <v>1</v>
      </c>
      <c r="E693" s="67">
        <v>14310000</v>
      </c>
      <c r="F693" s="68" t="s">
        <v>990</v>
      </c>
      <c r="G693" s="76" t="s">
        <v>1115</v>
      </c>
    </row>
    <row r="694" spans="1:7" ht="12.75">
      <c r="A694" s="66" t="s">
        <v>991</v>
      </c>
      <c r="B694" s="67">
        <v>3</v>
      </c>
      <c r="C694" s="67">
        <v>6</v>
      </c>
      <c r="D694" s="67">
        <v>1</v>
      </c>
      <c r="E694" s="67">
        <v>3710000</v>
      </c>
      <c r="F694" s="68" t="s">
        <v>992</v>
      </c>
      <c r="G694" s="76" t="s">
        <v>1115</v>
      </c>
    </row>
    <row r="695" spans="1:7" ht="12.75">
      <c r="A695" s="66" t="s">
        <v>993</v>
      </c>
      <c r="B695" s="67">
        <v>3</v>
      </c>
      <c r="C695" s="67">
        <v>2</v>
      </c>
      <c r="D695" s="67">
        <v>1</v>
      </c>
      <c r="E695" s="67">
        <v>3000000</v>
      </c>
      <c r="F695" s="68" t="s">
        <v>994</v>
      </c>
      <c r="G695" s="76" t="s">
        <v>1115</v>
      </c>
    </row>
    <row r="696" spans="1:7" ht="12.75">
      <c r="A696" s="66" t="s">
        <v>281</v>
      </c>
      <c r="B696" s="67">
        <v>3</v>
      </c>
      <c r="C696" s="67">
        <v>2</v>
      </c>
      <c r="D696" s="67">
        <v>3</v>
      </c>
      <c r="E696" s="67">
        <v>6000000</v>
      </c>
      <c r="F696" s="68" t="s">
        <v>995</v>
      </c>
      <c r="G696" s="76" t="s">
        <v>1115</v>
      </c>
    </row>
    <row r="697" spans="1:7" ht="12.75">
      <c r="A697" s="66" t="s">
        <v>281</v>
      </c>
      <c r="B697" s="67">
        <v>3</v>
      </c>
      <c r="C697" s="67">
        <v>2</v>
      </c>
      <c r="D697" s="67">
        <v>2</v>
      </c>
      <c r="E697" s="67">
        <v>9000000</v>
      </c>
      <c r="F697" s="68" t="s">
        <v>996</v>
      </c>
      <c r="G697" s="76" t="s">
        <v>1115</v>
      </c>
    </row>
    <row r="698" spans="1:7" ht="12.75">
      <c r="A698" s="66" t="s">
        <v>195</v>
      </c>
      <c r="B698" s="67">
        <v>3</v>
      </c>
      <c r="C698" s="67">
        <v>2</v>
      </c>
      <c r="D698" s="67">
        <v>1</v>
      </c>
      <c r="E698" s="67">
        <v>500000</v>
      </c>
      <c r="F698" s="68" t="s">
        <v>997</v>
      </c>
      <c r="G698" s="76" t="s">
        <v>1115</v>
      </c>
    </row>
    <row r="699" spans="1:7" ht="12.75">
      <c r="A699" s="66" t="s">
        <v>290</v>
      </c>
      <c r="B699" s="67">
        <v>3</v>
      </c>
      <c r="C699" s="67">
        <v>2</v>
      </c>
      <c r="D699" s="67">
        <v>5</v>
      </c>
      <c r="E699" s="67">
        <v>35000000</v>
      </c>
      <c r="F699" s="68" t="s">
        <v>224</v>
      </c>
      <c r="G699" s="76" t="s">
        <v>1115</v>
      </c>
    </row>
    <row r="700" spans="1:7" ht="12.75">
      <c r="A700" s="66" t="s">
        <v>290</v>
      </c>
      <c r="B700" s="67">
        <v>3</v>
      </c>
      <c r="C700" s="67">
        <v>2</v>
      </c>
      <c r="D700" s="67">
        <v>25</v>
      </c>
      <c r="E700" s="67">
        <v>15000000</v>
      </c>
      <c r="F700" s="68" t="s">
        <v>998</v>
      </c>
      <c r="G700" s="76" t="s">
        <v>1115</v>
      </c>
    </row>
    <row r="701" spans="1:7" ht="12.75">
      <c r="A701" s="66" t="s">
        <v>298</v>
      </c>
      <c r="B701" s="67">
        <v>3</v>
      </c>
      <c r="C701" s="67">
        <v>2</v>
      </c>
      <c r="D701" s="67">
        <v>5</v>
      </c>
      <c r="E701" s="67">
        <f>(85626400/10)*5</f>
        <v>42813200</v>
      </c>
      <c r="F701" s="68" t="s">
        <v>999</v>
      </c>
      <c r="G701" s="76" t="s">
        <v>1115</v>
      </c>
    </row>
    <row r="702" spans="1:7" ht="12.75">
      <c r="A702" s="66" t="s">
        <v>205</v>
      </c>
      <c r="B702" s="67">
        <v>3</v>
      </c>
      <c r="C702" s="67">
        <v>5</v>
      </c>
      <c r="D702" s="67">
        <v>1</v>
      </c>
      <c r="E702" s="67">
        <v>280000</v>
      </c>
      <c r="F702" s="68" t="s">
        <v>1000</v>
      </c>
      <c r="G702" s="76" t="s">
        <v>1115</v>
      </c>
    </row>
    <row r="703" spans="1:7" ht="12.75">
      <c r="A703" s="66" t="s">
        <v>193</v>
      </c>
      <c r="B703" s="67">
        <v>3</v>
      </c>
      <c r="C703" s="67">
        <v>5</v>
      </c>
      <c r="D703" s="67">
        <v>200</v>
      </c>
      <c r="E703" s="67">
        <v>300000</v>
      </c>
      <c r="F703" s="68" t="s">
        <v>1001</v>
      </c>
      <c r="G703" s="76" t="s">
        <v>1115</v>
      </c>
    </row>
    <row r="704" spans="1:7" ht="12.75">
      <c r="A704" s="66" t="s">
        <v>153</v>
      </c>
      <c r="B704" s="67">
        <v>3</v>
      </c>
      <c r="C704" s="67">
        <v>5</v>
      </c>
      <c r="D704" s="67">
        <v>200</v>
      </c>
      <c r="E704" s="67">
        <v>377200</v>
      </c>
      <c r="F704" s="68" t="s">
        <v>1002</v>
      </c>
      <c r="G704" s="76" t="s">
        <v>1115</v>
      </c>
    </row>
    <row r="705" spans="1:7" ht="12.75">
      <c r="A705" s="66" t="s">
        <v>100</v>
      </c>
      <c r="B705" s="67">
        <v>3</v>
      </c>
      <c r="C705" s="67">
        <v>2</v>
      </c>
      <c r="D705" s="67">
        <v>3</v>
      </c>
      <c r="E705" s="67">
        <v>694649</v>
      </c>
      <c r="F705" s="68" t="s">
        <v>1003</v>
      </c>
      <c r="G705" s="76" t="s">
        <v>1115</v>
      </c>
    </row>
    <row r="706" spans="1:7" ht="12.75">
      <c r="A706" s="66" t="s">
        <v>104</v>
      </c>
      <c r="B706" s="67">
        <v>3</v>
      </c>
      <c r="C706" s="67">
        <v>2</v>
      </c>
      <c r="D706" s="67">
        <v>6</v>
      </c>
      <c r="E706" s="67">
        <v>577800</v>
      </c>
      <c r="F706" s="68" t="s">
        <v>1004</v>
      </c>
      <c r="G706" s="76" t="s">
        <v>1115</v>
      </c>
    </row>
    <row r="707" spans="1:7" ht="12.75">
      <c r="A707" s="66" t="s">
        <v>104</v>
      </c>
      <c r="B707" s="67">
        <v>3</v>
      </c>
      <c r="C707" s="67">
        <v>2</v>
      </c>
      <c r="D707" s="67">
        <v>6</v>
      </c>
      <c r="E707" s="67">
        <v>577800</v>
      </c>
      <c r="F707" s="68" t="s">
        <v>1005</v>
      </c>
      <c r="G707" s="76" t="s">
        <v>1115</v>
      </c>
    </row>
    <row r="708" spans="1:7" ht="12.75">
      <c r="A708" s="66" t="s">
        <v>104</v>
      </c>
      <c r="B708" s="67">
        <v>3</v>
      </c>
      <c r="C708" s="67">
        <v>2</v>
      </c>
      <c r="D708" s="67">
        <v>6</v>
      </c>
      <c r="E708" s="67">
        <v>577800</v>
      </c>
      <c r="F708" s="68" t="s">
        <v>1006</v>
      </c>
      <c r="G708" s="76" t="s">
        <v>1115</v>
      </c>
    </row>
    <row r="709" spans="1:7" ht="12.75">
      <c r="A709" s="66" t="s">
        <v>104</v>
      </c>
      <c r="B709" s="67">
        <v>3</v>
      </c>
      <c r="C709" s="67">
        <v>2</v>
      </c>
      <c r="D709" s="67">
        <v>6</v>
      </c>
      <c r="E709" s="67">
        <v>577800</v>
      </c>
      <c r="F709" s="68" t="s">
        <v>1007</v>
      </c>
      <c r="G709" s="76" t="s">
        <v>1115</v>
      </c>
    </row>
    <row r="710" spans="1:7" ht="12.75">
      <c r="A710" s="66" t="s">
        <v>104</v>
      </c>
      <c r="B710" s="67">
        <v>3</v>
      </c>
      <c r="C710" s="67">
        <v>2</v>
      </c>
      <c r="D710" s="67">
        <v>5</v>
      </c>
      <c r="E710" s="67">
        <v>4220000</v>
      </c>
      <c r="F710" s="68" t="s">
        <v>1008</v>
      </c>
      <c r="G710" s="76" t="s">
        <v>1115</v>
      </c>
    </row>
    <row r="711" spans="1:7" ht="12.75">
      <c r="A711" s="66" t="s">
        <v>104</v>
      </c>
      <c r="B711" s="67">
        <v>3</v>
      </c>
      <c r="C711" s="67">
        <v>2</v>
      </c>
      <c r="D711" s="67">
        <v>5</v>
      </c>
      <c r="E711" s="67">
        <v>4220000</v>
      </c>
      <c r="F711" s="68" t="s">
        <v>1009</v>
      </c>
      <c r="G711" s="76" t="s">
        <v>1115</v>
      </c>
    </row>
    <row r="712" spans="1:7" ht="12.75">
      <c r="A712" s="66" t="s">
        <v>104</v>
      </c>
      <c r="B712" s="67">
        <v>3</v>
      </c>
      <c r="C712" s="67">
        <v>2</v>
      </c>
      <c r="D712" s="67">
        <v>5</v>
      </c>
      <c r="E712" s="67">
        <v>750000</v>
      </c>
      <c r="F712" s="68" t="s">
        <v>1010</v>
      </c>
      <c r="G712" s="76" t="s">
        <v>1115</v>
      </c>
    </row>
    <row r="713" spans="1:7" ht="12.75">
      <c r="A713" s="66" t="s">
        <v>104</v>
      </c>
      <c r="B713" s="67">
        <v>3</v>
      </c>
      <c r="C713" s="67">
        <v>2</v>
      </c>
      <c r="D713" s="67">
        <v>5</v>
      </c>
      <c r="E713" s="67">
        <v>367900</v>
      </c>
      <c r="F713" s="68" t="s">
        <v>1011</v>
      </c>
      <c r="G713" s="76" t="s">
        <v>1115</v>
      </c>
    </row>
    <row r="714" spans="1:7" ht="12.75">
      <c r="A714" s="66" t="s">
        <v>104</v>
      </c>
      <c r="B714" s="67">
        <v>3</v>
      </c>
      <c r="C714" s="67">
        <v>2</v>
      </c>
      <c r="D714" s="67">
        <v>5</v>
      </c>
      <c r="E714" s="67">
        <v>364600</v>
      </c>
      <c r="F714" s="68" t="s">
        <v>1012</v>
      </c>
      <c r="G714" s="76" t="s">
        <v>1115</v>
      </c>
    </row>
    <row r="715" spans="1:7" ht="12.75">
      <c r="A715" s="66" t="s">
        <v>104</v>
      </c>
      <c r="B715" s="67">
        <v>3</v>
      </c>
      <c r="C715" s="67">
        <v>2</v>
      </c>
      <c r="D715" s="67">
        <v>5</v>
      </c>
      <c r="E715" s="67">
        <v>367900</v>
      </c>
      <c r="F715" s="68" t="s">
        <v>1013</v>
      </c>
      <c r="G715" s="76" t="s">
        <v>1115</v>
      </c>
    </row>
    <row r="716" spans="1:7" ht="12.75">
      <c r="A716" s="66" t="s">
        <v>104</v>
      </c>
      <c r="B716" s="67">
        <v>3</v>
      </c>
      <c r="C716" s="67">
        <v>2</v>
      </c>
      <c r="D716" s="67">
        <v>40</v>
      </c>
      <c r="E716" s="67">
        <v>3305200</v>
      </c>
      <c r="F716" s="68" t="s">
        <v>1014</v>
      </c>
      <c r="G716" s="76" t="s">
        <v>1115</v>
      </c>
    </row>
    <row r="717" spans="1:7" ht="12.75">
      <c r="A717" s="66" t="s">
        <v>104</v>
      </c>
      <c r="B717" s="67">
        <v>3</v>
      </c>
      <c r="C717" s="67">
        <v>2</v>
      </c>
      <c r="D717" s="67">
        <v>20</v>
      </c>
      <c r="E717" s="67">
        <v>1892800</v>
      </c>
      <c r="F717" s="68" t="s">
        <v>1015</v>
      </c>
      <c r="G717" s="76" t="s">
        <v>1115</v>
      </c>
    </row>
    <row r="718" spans="1:7" ht="12.75">
      <c r="A718" s="66" t="s">
        <v>104</v>
      </c>
      <c r="B718" s="67">
        <v>3</v>
      </c>
      <c r="C718" s="67">
        <v>2</v>
      </c>
      <c r="D718" s="67">
        <v>20</v>
      </c>
      <c r="E718" s="67">
        <v>1892800</v>
      </c>
      <c r="F718" s="68" t="s">
        <v>1016</v>
      </c>
      <c r="G718" s="76" t="s">
        <v>1115</v>
      </c>
    </row>
    <row r="719" spans="1:7" ht="12.75">
      <c r="A719" s="66" t="s">
        <v>104</v>
      </c>
      <c r="B719" s="67">
        <v>3</v>
      </c>
      <c r="C719" s="67">
        <v>2</v>
      </c>
      <c r="D719" s="67">
        <v>20</v>
      </c>
      <c r="E719" s="67">
        <v>1892800</v>
      </c>
      <c r="F719" s="68" t="s">
        <v>1017</v>
      </c>
      <c r="G719" s="76" t="s">
        <v>1115</v>
      </c>
    </row>
    <row r="720" spans="1:7" ht="12.75">
      <c r="A720" s="66" t="s">
        <v>1018</v>
      </c>
      <c r="B720" s="67">
        <v>3</v>
      </c>
      <c r="C720" s="67">
        <v>2</v>
      </c>
      <c r="D720" s="67">
        <v>3</v>
      </c>
      <c r="E720" s="67">
        <f>(14036000/20)*3</f>
        <v>2105400</v>
      </c>
      <c r="F720" s="68" t="s">
        <v>1019</v>
      </c>
      <c r="G720" s="76" t="s">
        <v>1115</v>
      </c>
    </row>
    <row r="721" spans="1:7" ht="12.75">
      <c r="A721" s="66" t="s">
        <v>85</v>
      </c>
      <c r="B721" s="67">
        <v>3</v>
      </c>
      <c r="C721" s="67">
        <v>5</v>
      </c>
      <c r="D721" s="67">
        <v>50</v>
      </c>
      <c r="E721" s="67">
        <v>79150</v>
      </c>
      <c r="F721" s="68" t="s">
        <v>1020</v>
      </c>
      <c r="G721" s="76" t="s">
        <v>1115</v>
      </c>
    </row>
    <row r="722" spans="1:7" ht="12.75">
      <c r="A722" s="66" t="s">
        <v>85</v>
      </c>
      <c r="B722" s="67">
        <v>3</v>
      </c>
      <c r="C722" s="67">
        <v>5</v>
      </c>
      <c r="D722" s="67">
        <v>10</v>
      </c>
      <c r="E722" s="67">
        <v>18410</v>
      </c>
      <c r="F722" s="68" t="s">
        <v>1021</v>
      </c>
      <c r="G722" s="76" t="s">
        <v>1115</v>
      </c>
    </row>
    <row r="723" spans="1:7" ht="12.75">
      <c r="A723" s="66" t="s">
        <v>85</v>
      </c>
      <c r="B723" s="67">
        <v>3</v>
      </c>
      <c r="C723" s="67">
        <v>5</v>
      </c>
      <c r="D723" s="67">
        <v>10</v>
      </c>
      <c r="E723" s="67">
        <v>18410</v>
      </c>
      <c r="F723" s="68" t="s">
        <v>1022</v>
      </c>
      <c r="G723" s="76" t="s">
        <v>1115</v>
      </c>
    </row>
    <row r="724" spans="1:7" ht="12.75">
      <c r="A724" s="66" t="s">
        <v>85</v>
      </c>
      <c r="B724" s="67">
        <v>3</v>
      </c>
      <c r="C724" s="67">
        <v>5</v>
      </c>
      <c r="D724" s="67">
        <v>10</v>
      </c>
      <c r="E724" s="67">
        <v>18410</v>
      </c>
      <c r="F724" s="68" t="s">
        <v>1023</v>
      </c>
      <c r="G724" s="76" t="s">
        <v>1115</v>
      </c>
    </row>
    <row r="725" spans="1:7" ht="12.75">
      <c r="A725" s="66" t="s">
        <v>85</v>
      </c>
      <c r="B725" s="67">
        <v>3</v>
      </c>
      <c r="C725" s="67">
        <v>5</v>
      </c>
      <c r="D725" s="67">
        <v>10</v>
      </c>
      <c r="E725" s="67">
        <v>18410</v>
      </c>
      <c r="F725" s="68" t="s">
        <v>1024</v>
      </c>
      <c r="G725" s="76" t="s">
        <v>1115</v>
      </c>
    </row>
    <row r="726" spans="1:7" ht="12.75">
      <c r="A726" s="66" t="s">
        <v>85</v>
      </c>
      <c r="B726" s="67">
        <v>3</v>
      </c>
      <c r="C726" s="67">
        <v>5</v>
      </c>
      <c r="D726" s="67">
        <v>10</v>
      </c>
      <c r="E726" s="67">
        <v>18410</v>
      </c>
      <c r="F726" s="68" t="s">
        <v>1025</v>
      </c>
      <c r="G726" s="76" t="s">
        <v>1115</v>
      </c>
    </row>
    <row r="727" spans="1:7" ht="12.75">
      <c r="A727" s="66" t="s">
        <v>85</v>
      </c>
      <c r="B727" s="67">
        <v>3</v>
      </c>
      <c r="C727" s="67">
        <v>5</v>
      </c>
      <c r="D727" s="67">
        <v>10</v>
      </c>
      <c r="E727" s="67">
        <v>18410</v>
      </c>
      <c r="F727" s="68" t="s">
        <v>1026</v>
      </c>
      <c r="G727" s="76" t="s">
        <v>1115</v>
      </c>
    </row>
    <row r="728" spans="1:7" ht="12.75">
      <c r="A728" s="66" t="s">
        <v>85</v>
      </c>
      <c r="B728" s="67">
        <v>3</v>
      </c>
      <c r="C728" s="67">
        <v>5</v>
      </c>
      <c r="D728" s="67">
        <v>10</v>
      </c>
      <c r="E728" s="67">
        <v>18410</v>
      </c>
      <c r="F728" s="68" t="s">
        <v>1027</v>
      </c>
      <c r="G728" s="76" t="s">
        <v>1115</v>
      </c>
    </row>
    <row r="729" spans="1:7" ht="12.75">
      <c r="A729" s="66" t="s">
        <v>85</v>
      </c>
      <c r="B729" s="67">
        <v>3</v>
      </c>
      <c r="C729" s="67">
        <v>5</v>
      </c>
      <c r="D729" s="67">
        <v>10</v>
      </c>
      <c r="E729" s="67">
        <v>18410</v>
      </c>
      <c r="F729" s="68" t="s">
        <v>1028</v>
      </c>
      <c r="G729" s="76" t="s">
        <v>1115</v>
      </c>
    </row>
    <row r="730" spans="1:7" ht="12.75">
      <c r="A730" s="66" t="s">
        <v>85</v>
      </c>
      <c r="B730" s="67">
        <v>3</v>
      </c>
      <c r="C730" s="67">
        <v>5</v>
      </c>
      <c r="D730" s="67">
        <v>10</v>
      </c>
      <c r="E730" s="67">
        <v>18410</v>
      </c>
      <c r="F730" s="68" t="s">
        <v>1029</v>
      </c>
      <c r="G730" s="76" t="s">
        <v>1115</v>
      </c>
    </row>
    <row r="731" spans="1:7" ht="12.75">
      <c r="A731" s="66" t="s">
        <v>85</v>
      </c>
      <c r="B731" s="67">
        <v>3</v>
      </c>
      <c r="C731" s="67">
        <v>5</v>
      </c>
      <c r="D731" s="67">
        <v>10</v>
      </c>
      <c r="E731" s="67">
        <v>18410</v>
      </c>
      <c r="F731" s="68" t="s">
        <v>1030</v>
      </c>
      <c r="G731" s="76" t="s">
        <v>1115</v>
      </c>
    </row>
    <row r="732" spans="1:7" ht="12.75">
      <c r="A732" s="66" t="s">
        <v>85</v>
      </c>
      <c r="B732" s="67">
        <v>3</v>
      </c>
      <c r="C732" s="67">
        <v>5</v>
      </c>
      <c r="D732" s="67">
        <v>10</v>
      </c>
      <c r="E732" s="67">
        <v>18410</v>
      </c>
      <c r="F732" s="68" t="s">
        <v>1031</v>
      </c>
      <c r="G732" s="76" t="s">
        <v>1115</v>
      </c>
    </row>
    <row r="733" spans="1:7" ht="12.75">
      <c r="A733" s="66" t="s">
        <v>85</v>
      </c>
      <c r="B733" s="67">
        <v>3</v>
      </c>
      <c r="C733" s="67">
        <v>5</v>
      </c>
      <c r="D733" s="67">
        <v>10</v>
      </c>
      <c r="E733" s="67">
        <v>18410</v>
      </c>
      <c r="F733" s="68" t="s">
        <v>1032</v>
      </c>
      <c r="G733" s="76" t="s">
        <v>1115</v>
      </c>
    </row>
    <row r="734" spans="1:7" ht="12.75">
      <c r="A734" s="66" t="s">
        <v>85</v>
      </c>
      <c r="B734" s="67">
        <v>3</v>
      </c>
      <c r="C734" s="67">
        <v>5</v>
      </c>
      <c r="D734" s="67">
        <v>10</v>
      </c>
      <c r="E734" s="67">
        <v>18410</v>
      </c>
      <c r="F734" s="68" t="s">
        <v>1033</v>
      </c>
      <c r="G734" s="76" t="s">
        <v>1115</v>
      </c>
    </row>
    <row r="735" spans="1:7" ht="12.75">
      <c r="A735" s="66" t="s">
        <v>85</v>
      </c>
      <c r="B735" s="67">
        <v>3</v>
      </c>
      <c r="C735" s="67">
        <v>5</v>
      </c>
      <c r="D735" s="67">
        <v>10</v>
      </c>
      <c r="E735" s="67">
        <v>18410</v>
      </c>
      <c r="F735" s="68" t="s">
        <v>1034</v>
      </c>
      <c r="G735" s="76" t="s">
        <v>1115</v>
      </c>
    </row>
    <row r="736" spans="1:7" ht="12.75">
      <c r="A736" s="66" t="s">
        <v>85</v>
      </c>
      <c r="B736" s="67">
        <v>3</v>
      </c>
      <c r="C736" s="67">
        <v>5</v>
      </c>
      <c r="D736" s="67">
        <v>10</v>
      </c>
      <c r="E736" s="67">
        <v>18410</v>
      </c>
      <c r="F736" s="68" t="s">
        <v>1035</v>
      </c>
      <c r="G736" s="76" t="s">
        <v>1115</v>
      </c>
    </row>
    <row r="737" spans="1:7" ht="12.75">
      <c r="A737" s="66" t="s">
        <v>85</v>
      </c>
      <c r="B737" s="67">
        <v>3</v>
      </c>
      <c r="C737" s="67">
        <v>5</v>
      </c>
      <c r="D737" s="67">
        <v>10</v>
      </c>
      <c r="E737" s="67">
        <v>18410</v>
      </c>
      <c r="F737" s="68" t="s">
        <v>1036</v>
      </c>
      <c r="G737" s="76" t="s">
        <v>1115</v>
      </c>
    </row>
    <row r="738" spans="1:7" ht="12.75">
      <c r="A738" s="66" t="s">
        <v>85</v>
      </c>
      <c r="B738" s="67">
        <v>3</v>
      </c>
      <c r="C738" s="67">
        <v>5</v>
      </c>
      <c r="D738" s="67">
        <v>10</v>
      </c>
      <c r="E738" s="67">
        <v>18410</v>
      </c>
      <c r="F738" s="68" t="s">
        <v>1037</v>
      </c>
      <c r="G738" s="76" t="s">
        <v>1115</v>
      </c>
    </row>
    <row r="739" spans="1:7" ht="12.75">
      <c r="A739" s="66" t="s">
        <v>85</v>
      </c>
      <c r="B739" s="67">
        <v>3</v>
      </c>
      <c r="C739" s="67">
        <v>5</v>
      </c>
      <c r="D739" s="67">
        <v>10</v>
      </c>
      <c r="E739" s="67">
        <v>18410</v>
      </c>
      <c r="F739" s="68" t="s">
        <v>1038</v>
      </c>
      <c r="G739" s="76" t="s">
        <v>1115</v>
      </c>
    </row>
    <row r="740" spans="1:7" ht="12.75">
      <c r="A740" s="66" t="s">
        <v>85</v>
      </c>
      <c r="B740" s="67">
        <v>3</v>
      </c>
      <c r="C740" s="67">
        <v>5</v>
      </c>
      <c r="D740" s="67">
        <v>10</v>
      </c>
      <c r="E740" s="67">
        <v>18410</v>
      </c>
      <c r="F740" s="68" t="s">
        <v>1039</v>
      </c>
      <c r="G740" s="76" t="s">
        <v>1115</v>
      </c>
    </row>
    <row r="741" spans="1:7" ht="12.75">
      <c r="A741" s="66" t="s">
        <v>85</v>
      </c>
      <c r="B741" s="67">
        <v>3</v>
      </c>
      <c r="C741" s="67">
        <v>5</v>
      </c>
      <c r="D741" s="67">
        <v>10</v>
      </c>
      <c r="E741" s="67">
        <v>18410</v>
      </c>
      <c r="F741" s="68" t="s">
        <v>1040</v>
      </c>
      <c r="G741" s="76" t="s">
        <v>1115</v>
      </c>
    </row>
    <row r="742" spans="1:7" ht="12.75">
      <c r="A742" s="66" t="s">
        <v>85</v>
      </c>
      <c r="B742" s="67">
        <v>3</v>
      </c>
      <c r="C742" s="67">
        <v>5</v>
      </c>
      <c r="D742" s="67">
        <v>10</v>
      </c>
      <c r="E742" s="67">
        <v>18410</v>
      </c>
      <c r="F742" s="68" t="s">
        <v>1041</v>
      </c>
      <c r="G742" s="76" t="s">
        <v>1115</v>
      </c>
    </row>
    <row r="743" spans="1:7" ht="12.75">
      <c r="A743" s="66" t="s">
        <v>85</v>
      </c>
      <c r="B743" s="67">
        <v>3</v>
      </c>
      <c r="C743" s="67">
        <v>5</v>
      </c>
      <c r="D743" s="67">
        <v>10</v>
      </c>
      <c r="E743" s="67">
        <v>18410</v>
      </c>
      <c r="F743" s="68" t="s">
        <v>1042</v>
      </c>
      <c r="G743" s="76" t="s">
        <v>1115</v>
      </c>
    </row>
    <row r="744" spans="1:7" ht="12.75">
      <c r="A744" s="66" t="s">
        <v>85</v>
      </c>
      <c r="B744" s="67">
        <v>3</v>
      </c>
      <c r="C744" s="67">
        <v>5</v>
      </c>
      <c r="D744" s="67">
        <v>10</v>
      </c>
      <c r="E744" s="67">
        <v>18410</v>
      </c>
      <c r="F744" s="68" t="s">
        <v>1043</v>
      </c>
      <c r="G744" s="76" t="s">
        <v>1115</v>
      </c>
    </row>
    <row r="745" spans="1:7" ht="12.75">
      <c r="A745" s="66" t="s">
        <v>1044</v>
      </c>
      <c r="B745" s="67">
        <v>3</v>
      </c>
      <c r="C745" s="67">
        <v>5</v>
      </c>
      <c r="D745" s="67">
        <v>20</v>
      </c>
      <c r="E745" s="67">
        <v>8180</v>
      </c>
      <c r="F745" s="68" t="s">
        <v>1045</v>
      </c>
      <c r="G745" s="76" t="s">
        <v>1115</v>
      </c>
    </row>
    <row r="746" spans="1:7" ht="12.75">
      <c r="A746" s="66" t="s">
        <v>1046</v>
      </c>
      <c r="B746" s="67">
        <v>3</v>
      </c>
      <c r="C746" s="67">
        <v>5</v>
      </c>
      <c r="D746" s="67">
        <v>20</v>
      </c>
      <c r="E746" s="67">
        <v>30420</v>
      </c>
      <c r="F746" s="68" t="s">
        <v>1047</v>
      </c>
      <c r="G746" s="76" t="s">
        <v>1115</v>
      </c>
    </row>
    <row r="747" spans="1:7" ht="12.75">
      <c r="A747" s="66" t="s">
        <v>202</v>
      </c>
      <c r="B747" s="67">
        <v>3</v>
      </c>
      <c r="C747" s="67">
        <v>5</v>
      </c>
      <c r="D747" s="67">
        <v>20</v>
      </c>
      <c r="E747" s="67">
        <v>58140</v>
      </c>
      <c r="F747" s="68" t="s">
        <v>1048</v>
      </c>
      <c r="G747" s="76" t="s">
        <v>1115</v>
      </c>
    </row>
    <row r="748" spans="1:7" ht="12.75">
      <c r="A748" s="66" t="s">
        <v>212</v>
      </c>
      <c r="B748" s="67">
        <v>3</v>
      </c>
      <c r="C748" s="67">
        <v>5</v>
      </c>
      <c r="D748" s="67">
        <v>20</v>
      </c>
      <c r="E748" s="67">
        <v>25780</v>
      </c>
      <c r="F748" s="68" t="s">
        <v>1049</v>
      </c>
      <c r="G748" s="76" t="s">
        <v>1115</v>
      </c>
    </row>
    <row r="749" spans="1:7" ht="12.75">
      <c r="A749" s="66" t="s">
        <v>1050</v>
      </c>
      <c r="B749" s="67">
        <v>3</v>
      </c>
      <c r="C749" s="67">
        <v>5</v>
      </c>
      <c r="D749" s="67">
        <v>20</v>
      </c>
      <c r="E749" s="67">
        <v>106240</v>
      </c>
      <c r="F749" s="68" t="s">
        <v>1051</v>
      </c>
      <c r="G749" s="76" t="s">
        <v>1115</v>
      </c>
    </row>
    <row r="750" spans="1:7" ht="12.75">
      <c r="A750" s="66" t="s">
        <v>103</v>
      </c>
      <c r="B750" s="67">
        <v>3</v>
      </c>
      <c r="C750" s="67">
        <v>2</v>
      </c>
      <c r="D750" s="67">
        <v>20</v>
      </c>
      <c r="E750" s="67">
        <v>1100000</v>
      </c>
      <c r="F750" s="68" t="s">
        <v>1052</v>
      </c>
      <c r="G750" s="76" t="s">
        <v>1115</v>
      </c>
    </row>
    <row r="751" spans="1:7" ht="12.75">
      <c r="A751" s="66" t="s">
        <v>103</v>
      </c>
      <c r="B751" s="67">
        <v>3</v>
      </c>
      <c r="C751" s="67">
        <v>2</v>
      </c>
      <c r="D751" s="67">
        <v>30</v>
      </c>
      <c r="E751" s="67">
        <v>2000820</v>
      </c>
      <c r="F751" s="68" t="s">
        <v>1053</v>
      </c>
      <c r="G751" s="76" t="s">
        <v>1115</v>
      </c>
    </row>
    <row r="752" spans="1:7" ht="12.75">
      <c r="A752" s="66" t="s">
        <v>103</v>
      </c>
      <c r="B752" s="67">
        <v>3</v>
      </c>
      <c r="C752" s="67">
        <v>2</v>
      </c>
      <c r="D752" s="67">
        <v>30</v>
      </c>
      <c r="E752" s="67">
        <v>1946040</v>
      </c>
      <c r="F752" s="68" t="s">
        <v>1054</v>
      </c>
      <c r="G752" s="76" t="s">
        <v>1115</v>
      </c>
    </row>
    <row r="753" spans="1:7" ht="12.75">
      <c r="A753" s="66" t="s">
        <v>103</v>
      </c>
      <c r="B753" s="67">
        <v>3</v>
      </c>
      <c r="C753" s="67">
        <v>2</v>
      </c>
      <c r="D753" s="67">
        <v>10</v>
      </c>
      <c r="E753" s="67">
        <v>2871000</v>
      </c>
      <c r="F753" s="68" t="s">
        <v>1055</v>
      </c>
      <c r="G753" s="76" t="s">
        <v>1115</v>
      </c>
    </row>
    <row r="754" spans="1:7" ht="12.75">
      <c r="A754" s="66" t="s">
        <v>103</v>
      </c>
      <c r="B754" s="67">
        <v>3</v>
      </c>
      <c r="C754" s="67">
        <v>2</v>
      </c>
      <c r="D754" s="67">
        <v>5</v>
      </c>
      <c r="E754" s="67">
        <v>1488000</v>
      </c>
      <c r="F754" s="68" t="s">
        <v>1056</v>
      </c>
      <c r="G754" s="76" t="s">
        <v>1115</v>
      </c>
    </row>
    <row r="755" spans="1:7" ht="12.75">
      <c r="A755" s="66" t="s">
        <v>103</v>
      </c>
      <c r="B755" s="67">
        <v>3</v>
      </c>
      <c r="C755" s="67">
        <v>2</v>
      </c>
      <c r="D755" s="67">
        <v>30</v>
      </c>
      <c r="E755" s="67">
        <v>2520000</v>
      </c>
      <c r="F755" s="68" t="s">
        <v>1057</v>
      </c>
      <c r="G755" s="76" t="s">
        <v>1115</v>
      </c>
    </row>
    <row r="756" spans="1:7" ht="12.75">
      <c r="A756" s="66" t="s">
        <v>1058</v>
      </c>
      <c r="B756" s="67">
        <v>3</v>
      </c>
      <c r="C756" s="67">
        <v>5</v>
      </c>
      <c r="D756" s="67">
        <v>5</v>
      </c>
      <c r="E756" s="67">
        <v>163475</v>
      </c>
      <c r="F756" s="68" t="s">
        <v>1059</v>
      </c>
      <c r="G756" s="76" t="s">
        <v>1115</v>
      </c>
    </row>
    <row r="757" spans="1:7" ht="12.75">
      <c r="A757" s="66" t="s">
        <v>92</v>
      </c>
      <c r="B757" s="67">
        <v>3</v>
      </c>
      <c r="C757" s="67">
        <v>5</v>
      </c>
      <c r="D757" s="67">
        <v>200</v>
      </c>
      <c r="E757" s="67">
        <v>12400</v>
      </c>
      <c r="F757" s="68" t="s">
        <v>1060</v>
      </c>
      <c r="G757" s="76" t="s">
        <v>1115</v>
      </c>
    </row>
    <row r="758" spans="1:7" ht="12.75">
      <c r="A758" s="66" t="s">
        <v>1061</v>
      </c>
      <c r="B758" s="67">
        <v>3</v>
      </c>
      <c r="C758" s="67">
        <v>5</v>
      </c>
      <c r="D758" s="67">
        <v>200</v>
      </c>
      <c r="E758" s="67">
        <v>11200</v>
      </c>
      <c r="F758" s="68" t="s">
        <v>1062</v>
      </c>
      <c r="G758" s="76" t="s">
        <v>1115</v>
      </c>
    </row>
    <row r="759" spans="1:7" ht="12.75">
      <c r="A759" s="66" t="s">
        <v>192</v>
      </c>
      <c r="B759" s="67">
        <v>3</v>
      </c>
      <c r="C759" s="67">
        <v>5</v>
      </c>
      <c r="D759" s="67">
        <v>20</v>
      </c>
      <c r="E759" s="67">
        <v>58000</v>
      </c>
      <c r="F759" s="68" t="s">
        <v>1063</v>
      </c>
      <c r="G759" s="76" t="s">
        <v>1115</v>
      </c>
    </row>
    <row r="760" spans="1:7" ht="12.75">
      <c r="A760" s="66" t="s">
        <v>145</v>
      </c>
      <c r="B760" s="67">
        <v>3</v>
      </c>
      <c r="C760" s="67">
        <v>5</v>
      </c>
      <c r="D760" s="67">
        <v>15</v>
      </c>
      <c r="E760" s="67">
        <v>240000</v>
      </c>
      <c r="F760" s="68" t="s">
        <v>1064</v>
      </c>
      <c r="G760" s="76" t="s">
        <v>1115</v>
      </c>
    </row>
    <row r="761" spans="1:7" ht="12.75">
      <c r="A761" s="66" t="s">
        <v>964</v>
      </c>
      <c r="B761" s="67">
        <v>3</v>
      </c>
      <c r="C761" s="67">
        <v>3</v>
      </c>
      <c r="D761" s="67">
        <v>1</v>
      </c>
      <c r="E761" s="67">
        <v>3688800</v>
      </c>
      <c r="F761" s="68" t="s">
        <v>1065</v>
      </c>
      <c r="G761" s="76" t="s">
        <v>1115</v>
      </c>
    </row>
    <row r="762" spans="1:7" ht="12.75">
      <c r="A762" s="66" t="s">
        <v>198</v>
      </c>
      <c r="B762" s="67">
        <v>3</v>
      </c>
      <c r="C762" s="67">
        <v>3</v>
      </c>
      <c r="D762" s="67">
        <v>11</v>
      </c>
      <c r="E762" s="67">
        <v>5000000</v>
      </c>
      <c r="F762" s="68" t="s">
        <v>1066</v>
      </c>
      <c r="G762" s="76" t="s">
        <v>1115</v>
      </c>
    </row>
    <row r="763" spans="1:7" ht="12.75">
      <c r="A763" s="66" t="s">
        <v>1067</v>
      </c>
      <c r="B763" s="67">
        <v>3</v>
      </c>
      <c r="C763" s="67">
        <v>3</v>
      </c>
      <c r="D763" s="67">
        <v>1</v>
      </c>
      <c r="E763" s="67">
        <v>25855200</v>
      </c>
      <c r="F763" s="68" t="s">
        <v>1068</v>
      </c>
      <c r="G763" s="76" t="s">
        <v>1115</v>
      </c>
    </row>
    <row r="764" spans="1:7" ht="12.75">
      <c r="A764" s="66" t="s">
        <v>1393</v>
      </c>
      <c r="B764" s="67">
        <v>3</v>
      </c>
      <c r="C764" s="67">
        <v>2</v>
      </c>
      <c r="D764" s="67">
        <v>2</v>
      </c>
      <c r="E764" s="67">
        <v>49899520</v>
      </c>
      <c r="F764" s="68" t="s">
        <v>1069</v>
      </c>
      <c r="G764" s="76" t="s">
        <v>1115</v>
      </c>
    </row>
    <row r="765" spans="1:7" ht="12.75">
      <c r="A765" s="66" t="s">
        <v>198</v>
      </c>
      <c r="B765" s="67">
        <v>3</v>
      </c>
      <c r="C765" s="67">
        <v>2</v>
      </c>
      <c r="D765" s="67">
        <v>36</v>
      </c>
      <c r="E765" s="67">
        <v>44340000</v>
      </c>
      <c r="F765" s="68" t="s">
        <v>1070</v>
      </c>
      <c r="G765" s="76" t="s">
        <v>1115</v>
      </c>
    </row>
    <row r="766" spans="1:7" ht="12.75">
      <c r="A766" s="66" t="s">
        <v>121</v>
      </c>
      <c r="B766" s="67">
        <v>3</v>
      </c>
      <c r="C766" s="67">
        <v>1</v>
      </c>
      <c r="D766" s="67">
        <v>1</v>
      </c>
      <c r="E766" s="67">
        <v>41000000</v>
      </c>
      <c r="F766" s="68" t="s">
        <v>1394</v>
      </c>
      <c r="G766" s="76" t="s">
        <v>1115</v>
      </c>
    </row>
    <row r="767" spans="1:7" ht="12.75">
      <c r="A767" s="66" t="s">
        <v>109</v>
      </c>
      <c r="B767" s="67">
        <v>3</v>
      </c>
      <c r="C767" s="67">
        <v>1</v>
      </c>
      <c r="D767" s="67">
        <v>1</v>
      </c>
      <c r="E767" s="67">
        <v>30000000</v>
      </c>
      <c r="F767" s="68" t="s">
        <v>1395</v>
      </c>
      <c r="G767" s="76" t="s">
        <v>1115</v>
      </c>
    </row>
    <row r="768" spans="1:7" ht="12.75">
      <c r="A768" s="66" t="s">
        <v>121</v>
      </c>
      <c r="B768" s="67">
        <v>3</v>
      </c>
      <c r="C768" s="67">
        <v>1</v>
      </c>
      <c r="D768" s="67">
        <v>1</v>
      </c>
      <c r="E768" s="67">
        <v>8800000</v>
      </c>
      <c r="F768" s="68" t="s">
        <v>1396</v>
      </c>
      <c r="G768" s="76" t="s">
        <v>1115</v>
      </c>
    </row>
    <row r="769" spans="1:7" ht="12.75">
      <c r="A769" s="66" t="s">
        <v>121</v>
      </c>
      <c r="B769" s="67">
        <v>3</v>
      </c>
      <c r="C769" s="67">
        <v>5</v>
      </c>
      <c r="D769" s="67">
        <v>1</v>
      </c>
      <c r="E769" s="67">
        <v>26057980</v>
      </c>
      <c r="F769" s="68" t="s">
        <v>1071</v>
      </c>
      <c r="G769" s="76" t="s">
        <v>1115</v>
      </c>
    </row>
    <row r="770" spans="1:7" ht="12.75">
      <c r="A770" s="66" t="s">
        <v>1072</v>
      </c>
      <c r="B770" s="67">
        <v>3</v>
      </c>
      <c r="C770" s="67">
        <v>2</v>
      </c>
      <c r="D770" s="67">
        <v>1</v>
      </c>
      <c r="E770" s="67">
        <v>13967996</v>
      </c>
      <c r="F770" s="68" t="s">
        <v>1073</v>
      </c>
      <c r="G770" s="76" t="s">
        <v>1115</v>
      </c>
    </row>
    <row r="771" spans="1:7" ht="12.75">
      <c r="A771" s="66" t="s">
        <v>1067</v>
      </c>
      <c r="B771" s="67">
        <v>3</v>
      </c>
      <c r="C771" s="67">
        <v>2</v>
      </c>
      <c r="D771" s="67">
        <v>1</v>
      </c>
      <c r="E771" s="67">
        <v>17388173</v>
      </c>
      <c r="F771" s="68" t="s">
        <v>1074</v>
      </c>
      <c r="G771" s="76" t="s">
        <v>1115</v>
      </c>
    </row>
    <row r="772" spans="1:7" ht="12.75">
      <c r="A772" s="66" t="s">
        <v>1067</v>
      </c>
      <c r="B772" s="67">
        <v>3</v>
      </c>
      <c r="C772" s="67">
        <v>2</v>
      </c>
      <c r="D772" s="67">
        <v>1</v>
      </c>
      <c r="E772" s="67">
        <v>13967996</v>
      </c>
      <c r="F772" s="68" t="s">
        <v>1075</v>
      </c>
      <c r="G772" s="76" t="s">
        <v>1115</v>
      </c>
    </row>
    <row r="773" spans="1:7" ht="12.75">
      <c r="A773" s="66" t="s">
        <v>1076</v>
      </c>
      <c r="B773" s="67">
        <v>3</v>
      </c>
      <c r="C773" s="67">
        <v>2</v>
      </c>
      <c r="D773" s="67">
        <v>1</v>
      </c>
      <c r="E773" s="67">
        <v>38185074</v>
      </c>
      <c r="F773" s="68" t="s">
        <v>1077</v>
      </c>
      <c r="G773" s="76" t="s">
        <v>1115</v>
      </c>
    </row>
    <row r="774" spans="1:7" ht="12.75">
      <c r="A774" s="66" t="s">
        <v>1076</v>
      </c>
      <c r="B774" s="67">
        <v>3</v>
      </c>
      <c r="C774" s="67">
        <v>2</v>
      </c>
      <c r="D774" s="67">
        <v>1</v>
      </c>
      <c r="E774" s="67">
        <v>17388173</v>
      </c>
      <c r="F774" s="68" t="s">
        <v>1078</v>
      </c>
      <c r="G774" s="76" t="s">
        <v>1115</v>
      </c>
    </row>
    <row r="775" spans="1:7" ht="12.75">
      <c r="A775" s="66" t="s">
        <v>1076</v>
      </c>
      <c r="B775" s="67">
        <v>3</v>
      </c>
      <c r="C775" s="67">
        <v>2</v>
      </c>
      <c r="D775" s="67">
        <v>1</v>
      </c>
      <c r="E775" s="67">
        <v>17388173</v>
      </c>
      <c r="F775" s="68" t="s">
        <v>1079</v>
      </c>
      <c r="G775" s="76" t="s">
        <v>1115</v>
      </c>
    </row>
    <row r="776" spans="1:7" ht="12.75">
      <c r="A776" s="66" t="s">
        <v>151</v>
      </c>
      <c r="B776" s="67">
        <v>3</v>
      </c>
      <c r="C776" s="67">
        <v>2</v>
      </c>
      <c r="D776" s="67">
        <v>1</v>
      </c>
      <c r="E776" s="67">
        <v>13967996</v>
      </c>
      <c r="F776" s="68" t="s">
        <v>1080</v>
      </c>
      <c r="G776" s="76" t="s">
        <v>1115</v>
      </c>
    </row>
    <row r="777" spans="1:7" ht="12.75">
      <c r="A777" s="66" t="s">
        <v>1076</v>
      </c>
      <c r="B777" s="67">
        <v>3</v>
      </c>
      <c r="C777" s="67">
        <v>2</v>
      </c>
      <c r="D777" s="67">
        <v>1</v>
      </c>
      <c r="E777" s="67">
        <v>10000000</v>
      </c>
      <c r="F777" s="68" t="s">
        <v>1081</v>
      </c>
      <c r="G777" s="76" t="s">
        <v>1115</v>
      </c>
    </row>
    <row r="778" spans="1:7" ht="12.75">
      <c r="A778" s="66" t="s">
        <v>1082</v>
      </c>
      <c r="B778" s="67">
        <v>3</v>
      </c>
      <c r="C778" s="67">
        <v>2</v>
      </c>
      <c r="D778" s="67">
        <v>2</v>
      </c>
      <c r="E778" s="67">
        <v>17905026</v>
      </c>
      <c r="F778" s="68" t="s">
        <v>1083</v>
      </c>
      <c r="G778" s="76" t="s">
        <v>1115</v>
      </c>
    </row>
    <row r="779" spans="1:7" ht="12.75">
      <c r="A779" s="66" t="s">
        <v>1082</v>
      </c>
      <c r="B779" s="67">
        <v>3</v>
      </c>
      <c r="C779" s="67">
        <v>2</v>
      </c>
      <c r="D779" s="67">
        <v>1</v>
      </c>
      <c r="E779" s="67">
        <v>8178468</v>
      </c>
      <c r="F779" s="68" t="s">
        <v>1084</v>
      </c>
      <c r="G779" s="76" t="s">
        <v>1115</v>
      </c>
    </row>
    <row r="780" spans="1:7" ht="12.75">
      <c r="A780" s="66" t="s">
        <v>1067</v>
      </c>
      <c r="B780" s="67">
        <v>3</v>
      </c>
      <c r="C780" s="67">
        <v>3</v>
      </c>
      <c r="D780" s="67">
        <v>1</v>
      </c>
      <c r="E780" s="67">
        <v>23814000</v>
      </c>
      <c r="F780" s="68" t="s">
        <v>1085</v>
      </c>
      <c r="G780" s="76" t="s">
        <v>1115</v>
      </c>
    </row>
    <row r="781" spans="1:7" ht="12.75">
      <c r="A781" s="66" t="s">
        <v>1067</v>
      </c>
      <c r="B781" s="67">
        <v>3</v>
      </c>
      <c r="C781" s="67">
        <v>3</v>
      </c>
      <c r="D781" s="67">
        <v>4</v>
      </c>
      <c r="E781" s="67">
        <v>66083765.76</v>
      </c>
      <c r="F781" s="68" t="s">
        <v>1086</v>
      </c>
      <c r="G781" s="76" t="s">
        <v>1115</v>
      </c>
    </row>
    <row r="782" spans="1:7" ht="12.75">
      <c r="A782" s="66" t="s">
        <v>1067</v>
      </c>
      <c r="B782" s="67">
        <v>3</v>
      </c>
      <c r="C782" s="67">
        <v>5</v>
      </c>
      <c r="D782" s="67">
        <v>1</v>
      </c>
      <c r="E782" s="67">
        <v>8594640</v>
      </c>
      <c r="F782" s="68" t="s">
        <v>1087</v>
      </c>
      <c r="G782" s="76" t="s">
        <v>1115</v>
      </c>
    </row>
    <row r="783" spans="1:7" ht="12.75">
      <c r="A783" s="66" t="s">
        <v>1067</v>
      </c>
      <c r="B783" s="67">
        <v>3</v>
      </c>
      <c r="C783" s="67">
        <v>3</v>
      </c>
      <c r="D783" s="67">
        <v>1</v>
      </c>
      <c r="E783" s="67">
        <v>28944000</v>
      </c>
      <c r="F783" s="68" t="s">
        <v>1088</v>
      </c>
      <c r="G783" s="76" t="s">
        <v>1115</v>
      </c>
    </row>
    <row r="784" spans="1:7" ht="12.75">
      <c r="A784" s="66" t="s">
        <v>245</v>
      </c>
      <c r="B784" s="67">
        <v>3</v>
      </c>
      <c r="C784" s="67">
        <v>3</v>
      </c>
      <c r="D784" s="67">
        <v>3</v>
      </c>
      <c r="E784" s="67">
        <v>44055360</v>
      </c>
      <c r="F784" s="68" t="s">
        <v>1089</v>
      </c>
      <c r="G784" s="76" t="s">
        <v>1115</v>
      </c>
    </row>
    <row r="785" spans="1:7" ht="12.75">
      <c r="A785" s="66" t="s">
        <v>1067</v>
      </c>
      <c r="B785" s="67">
        <v>3</v>
      </c>
      <c r="C785" s="67">
        <v>2</v>
      </c>
      <c r="D785" s="67">
        <v>4</v>
      </c>
      <c r="E785" s="67">
        <v>55278720</v>
      </c>
      <c r="F785" s="68" t="s">
        <v>1090</v>
      </c>
      <c r="G785" s="76" t="s">
        <v>1115</v>
      </c>
    </row>
    <row r="786" spans="1:7" ht="12.75">
      <c r="A786" s="66" t="s">
        <v>151</v>
      </c>
      <c r="B786" s="67">
        <v>3</v>
      </c>
      <c r="C786" s="67">
        <v>2</v>
      </c>
      <c r="D786" s="67">
        <v>1</v>
      </c>
      <c r="E786" s="67">
        <v>11098080</v>
      </c>
      <c r="F786" s="68" t="s">
        <v>1091</v>
      </c>
      <c r="G786" s="76" t="s">
        <v>1115</v>
      </c>
    </row>
    <row r="787" spans="1:7" ht="12.75">
      <c r="A787" s="66" t="s">
        <v>151</v>
      </c>
      <c r="B787" s="67">
        <v>3</v>
      </c>
      <c r="C787" s="67">
        <v>2</v>
      </c>
      <c r="D787" s="67">
        <v>1</v>
      </c>
      <c r="E787" s="67">
        <v>10417248</v>
      </c>
      <c r="F787" s="68" t="s">
        <v>1092</v>
      </c>
      <c r="G787" s="76" t="s">
        <v>1115</v>
      </c>
    </row>
    <row r="788" spans="1:7" ht="12.75">
      <c r="A788" s="66" t="s">
        <v>1093</v>
      </c>
      <c r="B788" s="67">
        <v>3</v>
      </c>
      <c r="C788" s="67">
        <v>2</v>
      </c>
      <c r="D788" s="67">
        <v>2</v>
      </c>
      <c r="E788" s="67">
        <v>21486600</v>
      </c>
      <c r="F788" s="68" t="s">
        <v>1094</v>
      </c>
      <c r="G788" s="76" t="s">
        <v>1115</v>
      </c>
    </row>
    <row r="789" spans="1:7" ht="12.75">
      <c r="A789" s="66" t="s">
        <v>1067</v>
      </c>
      <c r="B789" s="67">
        <v>3</v>
      </c>
      <c r="C789" s="67">
        <v>2</v>
      </c>
      <c r="D789" s="67">
        <v>4</v>
      </c>
      <c r="E789" s="67">
        <v>110235830</v>
      </c>
      <c r="F789" s="68" t="s">
        <v>1095</v>
      </c>
      <c r="G789" s="76" t="s">
        <v>1115</v>
      </c>
    </row>
    <row r="790" spans="1:7" ht="12.75">
      <c r="A790" s="66" t="s">
        <v>1067</v>
      </c>
      <c r="B790" s="67">
        <v>3</v>
      </c>
      <c r="C790" s="67">
        <v>2</v>
      </c>
      <c r="D790" s="67">
        <v>1</v>
      </c>
      <c r="E790" s="67">
        <v>33428054</v>
      </c>
      <c r="F790" s="68" t="s">
        <v>1096</v>
      </c>
      <c r="G790" s="76" t="s">
        <v>1115</v>
      </c>
    </row>
    <row r="791" spans="1:7" ht="12.75">
      <c r="A791" s="66" t="s">
        <v>1067</v>
      </c>
      <c r="B791" s="67">
        <v>3</v>
      </c>
      <c r="C791" s="67">
        <v>2</v>
      </c>
      <c r="D791" s="67">
        <v>1</v>
      </c>
      <c r="E791" s="67">
        <v>26082000</v>
      </c>
      <c r="F791" s="68" t="s">
        <v>1097</v>
      </c>
      <c r="G791" s="76" t="s">
        <v>1115</v>
      </c>
    </row>
    <row r="792" spans="1:7" ht="12.75">
      <c r="A792" s="66" t="s">
        <v>1067</v>
      </c>
      <c r="B792" s="67">
        <v>3</v>
      </c>
      <c r="C792" s="67">
        <v>2</v>
      </c>
      <c r="D792" s="67">
        <v>2</v>
      </c>
      <c r="E792" s="67">
        <v>55069200</v>
      </c>
      <c r="F792" s="68" t="s">
        <v>1098</v>
      </c>
      <c r="G792" s="76" t="s">
        <v>1115</v>
      </c>
    </row>
    <row r="793" spans="1:7" ht="12.75">
      <c r="A793" s="66" t="s">
        <v>1093</v>
      </c>
      <c r="B793" s="67">
        <v>3</v>
      </c>
      <c r="C793" s="67">
        <v>2</v>
      </c>
      <c r="D793" s="67">
        <v>9</v>
      </c>
      <c r="E793" s="67">
        <v>141811560</v>
      </c>
      <c r="F793" s="68" t="s">
        <v>1099</v>
      </c>
      <c r="G793" s="76" t="s">
        <v>1115</v>
      </c>
    </row>
    <row r="794" spans="1:7" ht="12.75">
      <c r="A794" s="66" t="s">
        <v>1067</v>
      </c>
      <c r="B794" s="67">
        <v>3</v>
      </c>
      <c r="C794" s="67">
        <v>2</v>
      </c>
      <c r="D794" s="67">
        <v>1</v>
      </c>
      <c r="E794" s="67">
        <v>17274600</v>
      </c>
      <c r="F794" s="68" t="s">
        <v>1100</v>
      </c>
      <c r="G794" s="76" t="s">
        <v>1115</v>
      </c>
    </row>
    <row r="795" spans="1:7" ht="12.75">
      <c r="A795" s="66" t="s">
        <v>1093</v>
      </c>
      <c r="B795" s="67">
        <v>3</v>
      </c>
      <c r="C795" s="67">
        <v>2</v>
      </c>
      <c r="D795" s="67">
        <v>4</v>
      </c>
      <c r="E795" s="67">
        <v>49941360</v>
      </c>
      <c r="F795" s="68" t="s">
        <v>1101</v>
      </c>
      <c r="G795" s="76" t="s">
        <v>1115</v>
      </c>
    </row>
    <row r="796" spans="1:7" ht="12.75">
      <c r="A796" s="66" t="s">
        <v>151</v>
      </c>
      <c r="B796" s="67">
        <v>3</v>
      </c>
      <c r="C796" s="67">
        <v>2</v>
      </c>
      <c r="D796" s="67">
        <v>1</v>
      </c>
      <c r="E796" s="67">
        <v>14566230</v>
      </c>
      <c r="F796" s="68" t="s">
        <v>1102</v>
      </c>
      <c r="G796" s="76" t="s">
        <v>1115</v>
      </c>
    </row>
    <row r="797" spans="1:7" ht="12.75">
      <c r="A797" s="66" t="s">
        <v>1067</v>
      </c>
      <c r="B797" s="67">
        <v>3</v>
      </c>
      <c r="C797" s="67">
        <v>2</v>
      </c>
      <c r="D797" s="67">
        <v>4</v>
      </c>
      <c r="E797" s="67">
        <v>55069200</v>
      </c>
      <c r="F797" s="68" t="s">
        <v>1103</v>
      </c>
      <c r="G797" s="76" t="s">
        <v>1115</v>
      </c>
    </row>
    <row r="798" spans="1:7" ht="12.75">
      <c r="A798" s="66" t="s">
        <v>1067</v>
      </c>
      <c r="B798" s="67">
        <v>3</v>
      </c>
      <c r="C798" s="67">
        <v>2</v>
      </c>
      <c r="D798" s="67">
        <v>1</v>
      </c>
      <c r="E798" s="67">
        <v>12659760</v>
      </c>
      <c r="F798" s="68" t="s">
        <v>1104</v>
      </c>
      <c r="G798" s="76" t="s">
        <v>1115</v>
      </c>
    </row>
    <row r="799" spans="1:7" ht="12.75">
      <c r="A799" s="66" t="s">
        <v>1105</v>
      </c>
      <c r="B799" s="67">
        <v>3</v>
      </c>
      <c r="C799" s="67">
        <v>3</v>
      </c>
      <c r="D799" s="67">
        <v>4</v>
      </c>
      <c r="E799" s="67">
        <v>51567840</v>
      </c>
      <c r="F799" s="68" t="s">
        <v>1106</v>
      </c>
      <c r="G799" s="76" t="s">
        <v>1115</v>
      </c>
    </row>
    <row r="800" spans="1:7" ht="12.75">
      <c r="A800" s="66" t="s">
        <v>1067</v>
      </c>
      <c r="B800" s="67">
        <v>3</v>
      </c>
      <c r="C800" s="67">
        <v>3</v>
      </c>
      <c r="D800" s="67">
        <v>1</v>
      </c>
      <c r="E800" s="67">
        <v>14544875</v>
      </c>
      <c r="F800" s="68" t="s">
        <v>1107</v>
      </c>
      <c r="G800" s="76" t="s">
        <v>1115</v>
      </c>
    </row>
    <row r="801" spans="1:7" ht="12.75">
      <c r="A801" s="66" t="s">
        <v>1067</v>
      </c>
      <c r="B801" s="67">
        <v>3</v>
      </c>
      <c r="C801" s="67">
        <v>3</v>
      </c>
      <c r="D801" s="67">
        <v>3</v>
      </c>
      <c r="E801" s="67">
        <v>19401092</v>
      </c>
      <c r="F801" s="68" t="s">
        <v>1108</v>
      </c>
      <c r="G801" s="76" t="s">
        <v>1115</v>
      </c>
    </row>
    <row r="802" spans="1:7" ht="12.75">
      <c r="A802" s="66" t="s">
        <v>1067</v>
      </c>
      <c r="B802" s="67">
        <v>3</v>
      </c>
      <c r="C802" s="67">
        <v>3</v>
      </c>
      <c r="D802" s="67">
        <v>1</v>
      </c>
      <c r="E802" s="67">
        <v>13965923</v>
      </c>
      <c r="F802" s="68" t="s">
        <v>1109</v>
      </c>
      <c r="G802" s="76" t="s">
        <v>1115</v>
      </c>
    </row>
    <row r="803" spans="1:7" ht="12.75">
      <c r="A803" s="66" t="s">
        <v>1093</v>
      </c>
      <c r="B803" s="67">
        <v>3</v>
      </c>
      <c r="C803" s="67">
        <v>3</v>
      </c>
      <c r="D803" s="67">
        <v>1</v>
      </c>
      <c r="E803" s="67">
        <v>10743300</v>
      </c>
      <c r="F803" s="68" t="s">
        <v>1110</v>
      </c>
      <c r="G803" s="76" t="s">
        <v>1115</v>
      </c>
    </row>
    <row r="804" spans="1:7" ht="12.75">
      <c r="A804" s="66" t="s">
        <v>151</v>
      </c>
      <c r="B804" s="67">
        <v>3</v>
      </c>
      <c r="C804" s="67">
        <v>2</v>
      </c>
      <c r="D804" s="67">
        <v>1</v>
      </c>
      <c r="E804" s="67">
        <v>6068610</v>
      </c>
      <c r="F804" s="68" t="s">
        <v>1111</v>
      </c>
      <c r="G804" s="76" t="s">
        <v>1115</v>
      </c>
    </row>
    <row r="805" spans="1:7" ht="12.75">
      <c r="A805" s="66" t="s">
        <v>1067</v>
      </c>
      <c r="B805" s="67">
        <v>3</v>
      </c>
      <c r="C805" s="67">
        <v>3</v>
      </c>
      <c r="D805" s="67">
        <v>2</v>
      </c>
      <c r="E805" s="67">
        <v>6371825</v>
      </c>
      <c r="F805" s="68" t="s">
        <v>1112</v>
      </c>
      <c r="G805" s="76" t="s">
        <v>1115</v>
      </c>
    </row>
    <row r="806" spans="1:7" ht="12.75">
      <c r="A806" s="66" t="s">
        <v>1067</v>
      </c>
      <c r="B806" s="67">
        <v>3</v>
      </c>
      <c r="C806" s="67">
        <v>2</v>
      </c>
      <c r="D806" s="67">
        <v>1</v>
      </c>
      <c r="E806" s="67">
        <v>9465000</v>
      </c>
      <c r="F806" s="68" t="s">
        <v>1113</v>
      </c>
      <c r="G806" s="76" t="s">
        <v>1115</v>
      </c>
    </row>
    <row r="807" spans="1:7" ht="12.75">
      <c r="A807" s="66" t="s">
        <v>1262</v>
      </c>
      <c r="B807" s="67">
        <v>3</v>
      </c>
      <c r="C807" s="67">
        <v>3</v>
      </c>
      <c r="D807" s="67">
        <v>1</v>
      </c>
      <c r="E807" s="67">
        <v>29089751</v>
      </c>
      <c r="F807" s="68" t="s">
        <v>1397</v>
      </c>
      <c r="G807" s="76" t="s">
        <v>1115</v>
      </c>
    </row>
    <row r="808" spans="1:7" ht="12.75">
      <c r="A808" s="66" t="s">
        <v>1262</v>
      </c>
      <c r="B808" s="67">
        <v>3</v>
      </c>
      <c r="C808" s="67">
        <v>3</v>
      </c>
      <c r="D808" s="67">
        <v>1</v>
      </c>
      <c r="E808" s="67">
        <v>18847097</v>
      </c>
      <c r="F808" s="68" t="s">
        <v>1398</v>
      </c>
      <c r="G808" s="76" t="s">
        <v>1115</v>
      </c>
    </row>
    <row r="809" spans="1:7" ht="12.75">
      <c r="A809" s="66" t="s">
        <v>1262</v>
      </c>
      <c r="B809" s="67">
        <v>3</v>
      </c>
      <c r="C809" s="67">
        <v>3</v>
      </c>
      <c r="D809" s="67">
        <v>1</v>
      </c>
      <c r="E809" s="67">
        <v>18847097</v>
      </c>
      <c r="F809" s="68" t="s">
        <v>1399</v>
      </c>
      <c r="G809" s="76" t="s">
        <v>1115</v>
      </c>
    </row>
    <row r="810" spans="1:7" ht="12.75">
      <c r="A810" s="66" t="s">
        <v>1262</v>
      </c>
      <c r="B810" s="67">
        <v>3</v>
      </c>
      <c r="C810" s="67">
        <v>3</v>
      </c>
      <c r="D810" s="67">
        <v>1</v>
      </c>
      <c r="E810" s="67">
        <v>18847097</v>
      </c>
      <c r="F810" s="68" t="s">
        <v>1400</v>
      </c>
      <c r="G810" s="76" t="s">
        <v>1115</v>
      </c>
    </row>
    <row r="811" spans="1:7" ht="12.75">
      <c r="A811" s="66" t="s">
        <v>1262</v>
      </c>
      <c r="B811" s="67">
        <v>3</v>
      </c>
      <c r="C811" s="67">
        <v>3</v>
      </c>
      <c r="D811" s="67">
        <v>1</v>
      </c>
      <c r="E811" s="67">
        <v>18847097</v>
      </c>
      <c r="F811" s="68" t="s">
        <v>1401</v>
      </c>
      <c r="G811" s="76" t="s">
        <v>1115</v>
      </c>
    </row>
    <row r="812" spans="1:7" ht="12.75">
      <c r="A812" s="66" t="s">
        <v>1262</v>
      </c>
      <c r="B812" s="67">
        <v>3</v>
      </c>
      <c r="C812" s="67">
        <v>3</v>
      </c>
      <c r="D812" s="67">
        <v>1</v>
      </c>
      <c r="E812" s="67">
        <v>22615516</v>
      </c>
      <c r="F812" s="68" t="s">
        <v>1402</v>
      </c>
      <c r="G812" s="76" t="s">
        <v>1115</v>
      </c>
    </row>
    <row r="813" spans="1:7" ht="12.75">
      <c r="A813" s="66" t="s">
        <v>1262</v>
      </c>
      <c r="B813" s="67">
        <v>3</v>
      </c>
      <c r="C813" s="67">
        <v>7</v>
      </c>
      <c r="D813" s="67">
        <v>1</v>
      </c>
      <c r="E813" s="67">
        <v>4697255</v>
      </c>
      <c r="F813" s="68" t="s">
        <v>1403</v>
      </c>
      <c r="G813" s="76" t="s">
        <v>1115</v>
      </c>
    </row>
    <row r="814" spans="1:7" ht="12.75">
      <c r="A814" s="66" t="s">
        <v>1262</v>
      </c>
      <c r="B814" s="67">
        <v>3</v>
      </c>
      <c r="C814" s="67">
        <v>3</v>
      </c>
      <c r="D814" s="67">
        <v>1</v>
      </c>
      <c r="E814" s="67">
        <v>8323943</v>
      </c>
      <c r="F814" s="68" t="s">
        <v>1404</v>
      </c>
      <c r="G814" s="76" t="s">
        <v>1115</v>
      </c>
    </row>
    <row r="815" spans="1:7" ht="12.75">
      <c r="A815" s="66" t="s">
        <v>1067</v>
      </c>
      <c r="B815" s="67">
        <v>3</v>
      </c>
      <c r="C815" s="67">
        <v>3</v>
      </c>
      <c r="D815" s="67">
        <v>1</v>
      </c>
      <c r="E815" s="67">
        <v>15649356</v>
      </c>
      <c r="F815" s="68" t="s">
        <v>1435</v>
      </c>
      <c r="G815" s="76" t="s">
        <v>1115</v>
      </c>
    </row>
    <row r="816" spans="1:7" ht="12.75">
      <c r="A816" s="66" t="s">
        <v>1067</v>
      </c>
      <c r="B816" s="67">
        <v>3</v>
      </c>
      <c r="C816" s="67">
        <v>3</v>
      </c>
      <c r="D816" s="67">
        <v>1</v>
      </c>
      <c r="E816" s="67">
        <v>10432904</v>
      </c>
      <c r="F816" s="68" t="s">
        <v>1436</v>
      </c>
      <c r="G816" s="76" t="s">
        <v>1115</v>
      </c>
    </row>
    <row r="817" spans="1:7" ht="12.75">
      <c r="A817" s="66" t="s">
        <v>1076</v>
      </c>
      <c r="B817" s="67">
        <v>3</v>
      </c>
      <c r="C817" s="67">
        <v>3</v>
      </c>
      <c r="D817" s="67">
        <v>1</v>
      </c>
      <c r="E817" s="67">
        <v>10432904</v>
      </c>
      <c r="F817" s="68" t="s">
        <v>1437</v>
      </c>
      <c r="G817" s="76" t="s">
        <v>1115</v>
      </c>
    </row>
    <row r="818" spans="1:7" ht="12.75">
      <c r="A818" s="66" t="s">
        <v>1076</v>
      </c>
      <c r="B818" s="67">
        <v>3</v>
      </c>
      <c r="C818" s="67">
        <v>3</v>
      </c>
      <c r="D818" s="67">
        <v>1</v>
      </c>
      <c r="E818" s="67">
        <v>10432904</v>
      </c>
      <c r="F818" s="68" t="s">
        <v>1437</v>
      </c>
      <c r="G818" s="76" t="s">
        <v>1115</v>
      </c>
    </row>
    <row r="819" spans="1:7" ht="12.75">
      <c r="A819" s="66" t="s">
        <v>1067</v>
      </c>
      <c r="B819" s="67">
        <v>3</v>
      </c>
      <c r="C819" s="67">
        <v>2</v>
      </c>
      <c r="D819" s="67">
        <v>1</v>
      </c>
      <c r="E819" s="67">
        <v>26997628</v>
      </c>
      <c r="F819" s="68" t="s">
        <v>1438</v>
      </c>
      <c r="G819" s="76" t="s">
        <v>1115</v>
      </c>
    </row>
    <row r="820" spans="1:7" ht="12.75">
      <c r="A820" s="66" t="s">
        <v>1067</v>
      </c>
      <c r="B820" s="67">
        <v>3</v>
      </c>
      <c r="C820" s="67">
        <v>4</v>
      </c>
      <c r="D820" s="67">
        <v>1</v>
      </c>
      <c r="E820" s="67">
        <v>1738817</v>
      </c>
      <c r="F820" s="68" t="s">
        <v>1439</v>
      </c>
      <c r="G820" s="76" t="s">
        <v>1115</v>
      </c>
    </row>
    <row r="821" spans="1:7" ht="12.75">
      <c r="A821" s="66" t="s">
        <v>1067</v>
      </c>
      <c r="B821" s="67">
        <v>3</v>
      </c>
      <c r="C821" s="67">
        <v>3</v>
      </c>
      <c r="D821" s="67">
        <v>1</v>
      </c>
      <c r="E821" s="67">
        <v>5880000</v>
      </c>
      <c r="F821" s="68" t="s">
        <v>1472</v>
      </c>
      <c r="G821" s="76" t="s">
        <v>1115</v>
      </c>
    </row>
    <row r="822" spans="1:7" ht="12.75">
      <c r="A822" s="66" t="s">
        <v>1067</v>
      </c>
      <c r="B822" s="67">
        <v>3</v>
      </c>
      <c r="C822" s="67">
        <v>4</v>
      </c>
      <c r="D822" s="67">
        <v>7</v>
      </c>
      <c r="E822" s="67">
        <v>54432000</v>
      </c>
      <c r="F822" s="68" t="s">
        <v>1473</v>
      </c>
      <c r="G822" s="76" t="s">
        <v>1115</v>
      </c>
    </row>
    <row r="823" spans="1:7" ht="12.75">
      <c r="A823" s="66" t="s">
        <v>1067</v>
      </c>
      <c r="B823" s="67">
        <v>3</v>
      </c>
      <c r="C823" s="67">
        <v>4</v>
      </c>
      <c r="D823" s="67">
        <v>1</v>
      </c>
      <c r="E823" s="67">
        <v>14688000</v>
      </c>
      <c r="F823" s="68" t="s">
        <v>1474</v>
      </c>
      <c r="G823" s="76" t="s">
        <v>1115</v>
      </c>
    </row>
    <row r="824" spans="1:7" ht="12.75">
      <c r="A824" s="66" t="s">
        <v>1067</v>
      </c>
      <c r="B824" s="67">
        <v>3</v>
      </c>
      <c r="C824" s="67">
        <v>4</v>
      </c>
      <c r="D824" s="67">
        <v>1</v>
      </c>
      <c r="E824" s="67">
        <v>13392000</v>
      </c>
      <c r="F824" s="68" t="s">
        <v>1475</v>
      </c>
      <c r="G824" s="76" t="s">
        <v>1115</v>
      </c>
    </row>
    <row r="825" spans="1:7" ht="12.75">
      <c r="A825" s="66" t="s">
        <v>204</v>
      </c>
      <c r="B825" s="67">
        <v>3</v>
      </c>
      <c r="C825" s="67">
        <v>3</v>
      </c>
      <c r="D825" s="67">
        <v>1</v>
      </c>
      <c r="E825" s="67">
        <v>4000000</v>
      </c>
      <c r="F825" s="68" t="s">
        <v>1476</v>
      </c>
      <c r="G825" s="76" t="s">
        <v>1115</v>
      </c>
    </row>
    <row r="826" spans="1:7" ht="12.75">
      <c r="A826" s="66" t="s">
        <v>204</v>
      </c>
      <c r="B826" s="67">
        <v>3</v>
      </c>
      <c r="C826" s="67">
        <v>3</v>
      </c>
      <c r="D826" s="67">
        <v>1</v>
      </c>
      <c r="E826" s="67">
        <v>115000</v>
      </c>
      <c r="F826" s="68" t="s">
        <v>1477</v>
      </c>
      <c r="G826" s="76" t="s">
        <v>1115</v>
      </c>
    </row>
    <row r="827" spans="1:7" ht="12.75">
      <c r="A827" s="66" t="s">
        <v>1470</v>
      </c>
      <c r="B827" s="67">
        <v>3</v>
      </c>
      <c r="C827" s="67">
        <v>3</v>
      </c>
      <c r="D827" s="67">
        <v>5</v>
      </c>
      <c r="E827" s="67">
        <v>650000</v>
      </c>
      <c r="F827" s="68" t="s">
        <v>1478</v>
      </c>
      <c r="G827" s="76" t="s">
        <v>1115</v>
      </c>
    </row>
    <row r="828" spans="1:7" ht="12.75">
      <c r="A828" s="66" t="s">
        <v>204</v>
      </c>
      <c r="B828" s="67">
        <v>3</v>
      </c>
      <c r="C828" s="67">
        <v>3</v>
      </c>
      <c r="D828" s="67">
        <v>1</v>
      </c>
      <c r="E828" s="67">
        <v>130000</v>
      </c>
      <c r="F828" s="68" t="s">
        <v>1479</v>
      </c>
      <c r="G828" s="76" t="s">
        <v>1115</v>
      </c>
    </row>
    <row r="829" spans="1:7" ht="12.75">
      <c r="A829" s="66" t="s">
        <v>204</v>
      </c>
      <c r="B829" s="67">
        <v>3</v>
      </c>
      <c r="C829" s="67">
        <v>3</v>
      </c>
      <c r="D829" s="67">
        <v>3</v>
      </c>
      <c r="E829" s="67">
        <v>170000</v>
      </c>
      <c r="F829" s="68" t="s">
        <v>1480</v>
      </c>
      <c r="G829" s="76" t="s">
        <v>1115</v>
      </c>
    </row>
    <row r="830" spans="1:7" ht="12.75">
      <c r="A830" s="66" t="s">
        <v>888</v>
      </c>
      <c r="B830" s="67">
        <v>3</v>
      </c>
      <c r="C830" s="67">
        <v>3</v>
      </c>
      <c r="D830" s="67">
        <v>4</v>
      </c>
      <c r="E830" s="67">
        <v>600000</v>
      </c>
      <c r="F830" s="68" t="s">
        <v>1481</v>
      </c>
      <c r="G830" s="76" t="s">
        <v>1115</v>
      </c>
    </row>
    <row r="831" spans="1:7" ht="12.75">
      <c r="A831" s="66" t="s">
        <v>1471</v>
      </c>
      <c r="B831" s="67">
        <v>3</v>
      </c>
      <c r="C831" s="67">
        <v>3</v>
      </c>
      <c r="D831" s="67">
        <v>1</v>
      </c>
      <c r="E831" s="67">
        <v>270000</v>
      </c>
      <c r="F831" s="68" t="s">
        <v>1482</v>
      </c>
      <c r="G831" s="76" t="s">
        <v>1115</v>
      </c>
    </row>
    <row r="832" spans="1:7" ht="12.75">
      <c r="A832" s="66" t="s">
        <v>893</v>
      </c>
      <c r="B832" s="67">
        <v>3</v>
      </c>
      <c r="C832" s="67">
        <v>3</v>
      </c>
      <c r="D832" s="67">
        <v>6</v>
      </c>
      <c r="E832" s="67">
        <v>190800</v>
      </c>
      <c r="F832" s="68" t="s">
        <v>1483</v>
      </c>
      <c r="G832" s="76" t="s">
        <v>1115</v>
      </c>
    </row>
    <row r="833" spans="1:7" ht="12.75">
      <c r="A833" s="66" t="s">
        <v>151</v>
      </c>
      <c r="B833" s="67">
        <v>3</v>
      </c>
      <c r="C833" s="67">
        <v>3</v>
      </c>
      <c r="D833" s="67">
        <v>1</v>
      </c>
      <c r="E833" s="67">
        <v>9856000</v>
      </c>
      <c r="F833" s="68" t="s">
        <v>1484</v>
      </c>
      <c r="G833" s="76" t="s">
        <v>1115</v>
      </c>
    </row>
    <row r="834" spans="1:7" ht="12.75">
      <c r="A834" s="66" t="s">
        <v>1105</v>
      </c>
      <c r="B834" s="67">
        <v>3</v>
      </c>
      <c r="C834" s="67">
        <v>5</v>
      </c>
      <c r="D834" s="67">
        <v>1</v>
      </c>
      <c r="E834" s="67">
        <v>17189280</v>
      </c>
      <c r="F834" s="68" t="s">
        <v>1539</v>
      </c>
      <c r="G834" s="76" t="s">
        <v>1115</v>
      </c>
    </row>
    <row r="835" spans="1:7" ht="12.75">
      <c r="A835" s="66" t="s">
        <v>1067</v>
      </c>
      <c r="B835" s="67">
        <v>3</v>
      </c>
      <c r="C835" s="67">
        <v>5</v>
      </c>
      <c r="D835" s="67">
        <v>1</v>
      </c>
      <c r="E835" s="67">
        <v>5506920</v>
      </c>
      <c r="F835" s="68" t="s">
        <v>1541</v>
      </c>
      <c r="G835" s="76" t="s">
        <v>1115</v>
      </c>
    </row>
    <row r="836" spans="1:7" ht="12.75">
      <c r="A836" s="66" t="s">
        <v>1067</v>
      </c>
      <c r="B836" s="67">
        <v>3</v>
      </c>
      <c r="C836" s="67">
        <v>5</v>
      </c>
      <c r="D836" s="67">
        <v>1</v>
      </c>
      <c r="E836" s="67">
        <v>5506920</v>
      </c>
      <c r="F836" s="68" t="s">
        <v>1540</v>
      </c>
      <c r="G836" s="76" t="s">
        <v>1115</v>
      </c>
    </row>
    <row r="837" spans="1:7" ht="12.75">
      <c r="A837" s="66" t="s">
        <v>1116</v>
      </c>
      <c r="B837" s="67">
        <v>3</v>
      </c>
      <c r="C837" s="67">
        <v>2</v>
      </c>
      <c r="D837" s="67">
        <v>3</v>
      </c>
      <c r="E837" s="67">
        <v>300000</v>
      </c>
      <c r="F837" s="68" t="s">
        <v>1117</v>
      </c>
      <c r="G837" s="76" t="s">
        <v>1261</v>
      </c>
    </row>
    <row r="838" spans="1:7" ht="12.75">
      <c r="A838" s="66" t="s">
        <v>183</v>
      </c>
      <c r="B838" s="67">
        <v>3</v>
      </c>
      <c r="C838" s="67">
        <v>2</v>
      </c>
      <c r="D838" s="67">
        <v>2</v>
      </c>
      <c r="E838" s="67">
        <v>2000000</v>
      </c>
      <c r="F838" s="68" t="s">
        <v>97</v>
      </c>
      <c r="G838" s="76" t="s">
        <v>1261</v>
      </c>
    </row>
    <row r="839" spans="1:7" ht="12.75">
      <c r="A839" s="66" t="s">
        <v>109</v>
      </c>
      <c r="B839" s="67">
        <v>3</v>
      </c>
      <c r="C839" s="67">
        <v>2</v>
      </c>
      <c r="D839" s="67">
        <v>50</v>
      </c>
      <c r="E839" s="67">
        <v>350000</v>
      </c>
      <c r="F839" s="68" t="s">
        <v>1118</v>
      </c>
      <c r="G839" s="76" t="s">
        <v>1261</v>
      </c>
    </row>
    <row r="840" spans="1:7" ht="12.75">
      <c r="A840" s="66" t="s">
        <v>242</v>
      </c>
      <c r="B840" s="67">
        <v>3</v>
      </c>
      <c r="C840" s="67">
        <v>2</v>
      </c>
      <c r="D840" s="67">
        <v>2</v>
      </c>
      <c r="E840" s="67">
        <v>4000000</v>
      </c>
      <c r="F840" s="68" t="s">
        <v>276</v>
      </c>
      <c r="G840" s="76" t="s">
        <v>1261</v>
      </c>
    </row>
    <row r="841" spans="1:7" ht="12.75">
      <c r="A841" s="66" t="s">
        <v>118</v>
      </c>
      <c r="B841" s="67">
        <v>3</v>
      </c>
      <c r="C841" s="67">
        <v>2</v>
      </c>
      <c r="D841" s="67">
        <v>6</v>
      </c>
      <c r="E841" s="67">
        <v>1200000</v>
      </c>
      <c r="F841" s="68" t="s">
        <v>1119</v>
      </c>
      <c r="G841" s="76" t="s">
        <v>1261</v>
      </c>
    </row>
    <row r="842" spans="1:7" ht="12.75">
      <c r="A842" s="66" t="s">
        <v>118</v>
      </c>
      <c r="B842" s="67">
        <v>3</v>
      </c>
      <c r="C842" s="67">
        <v>2</v>
      </c>
      <c r="D842" s="67">
        <v>6</v>
      </c>
      <c r="E842" s="67">
        <v>1200000</v>
      </c>
      <c r="F842" s="68" t="s">
        <v>1120</v>
      </c>
      <c r="G842" s="76" t="s">
        <v>1261</v>
      </c>
    </row>
    <row r="843" spans="1:7" ht="12.75">
      <c r="A843" s="66" t="s">
        <v>118</v>
      </c>
      <c r="B843" s="67">
        <v>3</v>
      </c>
      <c r="C843" s="67">
        <v>2</v>
      </c>
      <c r="D843" s="67">
        <v>6</v>
      </c>
      <c r="E843" s="67">
        <v>1200000</v>
      </c>
      <c r="F843" s="68" t="s">
        <v>1121</v>
      </c>
      <c r="G843" s="76" t="s">
        <v>1261</v>
      </c>
    </row>
    <row r="844" spans="1:7" ht="12.75">
      <c r="A844" s="66" t="s">
        <v>118</v>
      </c>
      <c r="B844" s="67">
        <v>3</v>
      </c>
      <c r="C844" s="67">
        <v>2</v>
      </c>
      <c r="D844" s="67">
        <v>6</v>
      </c>
      <c r="E844" s="67">
        <v>1200000</v>
      </c>
      <c r="F844" s="68" t="s">
        <v>1122</v>
      </c>
      <c r="G844" s="76" t="s">
        <v>1261</v>
      </c>
    </row>
    <row r="845" spans="1:7" ht="12.75">
      <c r="A845" s="66" t="s">
        <v>118</v>
      </c>
      <c r="B845" s="67">
        <v>3</v>
      </c>
      <c r="C845" s="67">
        <v>2</v>
      </c>
      <c r="D845" s="67">
        <v>10</v>
      </c>
      <c r="E845" s="67">
        <v>5000000</v>
      </c>
      <c r="F845" s="68" t="s">
        <v>1123</v>
      </c>
      <c r="G845" s="76" t="s">
        <v>1261</v>
      </c>
    </row>
    <row r="846" spans="1:7" ht="12.75">
      <c r="A846" s="66" t="s">
        <v>118</v>
      </c>
      <c r="B846" s="67">
        <v>3</v>
      </c>
      <c r="C846" s="67">
        <v>2</v>
      </c>
      <c r="D846" s="67">
        <v>10</v>
      </c>
      <c r="E846" s="67">
        <v>5000000</v>
      </c>
      <c r="F846" s="68" t="s">
        <v>1124</v>
      </c>
      <c r="G846" s="76" t="s">
        <v>1261</v>
      </c>
    </row>
    <row r="847" spans="1:7" ht="12.75">
      <c r="A847" s="66" t="s">
        <v>118</v>
      </c>
      <c r="B847" s="67">
        <v>3</v>
      </c>
      <c r="C847" s="67">
        <v>2</v>
      </c>
      <c r="D847" s="67">
        <v>10</v>
      </c>
      <c r="E847" s="67">
        <v>5000000</v>
      </c>
      <c r="F847" s="68" t="s">
        <v>1125</v>
      </c>
      <c r="G847" s="76" t="s">
        <v>1261</v>
      </c>
    </row>
    <row r="848" spans="1:7" ht="12.75">
      <c r="A848" s="66" t="s">
        <v>118</v>
      </c>
      <c r="B848" s="67">
        <v>3</v>
      </c>
      <c r="C848" s="67">
        <v>2</v>
      </c>
      <c r="D848" s="67">
        <v>10</v>
      </c>
      <c r="E848" s="67">
        <v>5000000</v>
      </c>
      <c r="F848" s="68" t="s">
        <v>1126</v>
      </c>
      <c r="G848" s="76" t="s">
        <v>1261</v>
      </c>
    </row>
    <row r="849" spans="1:7" ht="12.75">
      <c r="A849" s="66" t="s">
        <v>118</v>
      </c>
      <c r="B849" s="67">
        <v>3</v>
      </c>
      <c r="C849" s="67">
        <v>2</v>
      </c>
      <c r="D849" s="67">
        <v>10</v>
      </c>
      <c r="E849" s="67">
        <v>5000000</v>
      </c>
      <c r="F849" s="68" t="s">
        <v>1127</v>
      </c>
      <c r="G849" s="76" t="s">
        <v>1261</v>
      </c>
    </row>
    <row r="850" spans="1:7" ht="12.75">
      <c r="A850" s="66" t="s">
        <v>118</v>
      </c>
      <c r="B850" s="67">
        <v>3</v>
      </c>
      <c r="C850" s="67">
        <v>2</v>
      </c>
      <c r="D850" s="67">
        <v>10</v>
      </c>
      <c r="E850" s="67">
        <v>5000000</v>
      </c>
      <c r="F850" s="68" t="s">
        <v>1128</v>
      </c>
      <c r="G850" s="76" t="s">
        <v>1261</v>
      </c>
    </row>
    <row r="851" spans="1:7" ht="12.75">
      <c r="A851" s="66" t="s">
        <v>118</v>
      </c>
      <c r="B851" s="67">
        <v>3</v>
      </c>
      <c r="C851" s="67">
        <v>2</v>
      </c>
      <c r="D851" s="67">
        <v>10</v>
      </c>
      <c r="E851" s="67">
        <v>5000000</v>
      </c>
      <c r="F851" s="68" t="s">
        <v>1129</v>
      </c>
      <c r="G851" s="76" t="s">
        <v>1261</v>
      </c>
    </row>
    <row r="852" spans="1:7" ht="12.75">
      <c r="A852" s="66" t="s">
        <v>118</v>
      </c>
      <c r="B852" s="67">
        <v>3</v>
      </c>
      <c r="C852" s="67">
        <v>2</v>
      </c>
      <c r="D852" s="67">
        <v>10</v>
      </c>
      <c r="E852" s="67">
        <v>5000000</v>
      </c>
      <c r="F852" s="68" t="s">
        <v>1130</v>
      </c>
      <c r="G852" s="76" t="s">
        <v>1261</v>
      </c>
    </row>
    <row r="853" spans="1:7" ht="12.75">
      <c r="A853" s="66" t="s">
        <v>130</v>
      </c>
      <c r="B853" s="67">
        <v>3</v>
      </c>
      <c r="C853" s="67">
        <v>2</v>
      </c>
      <c r="D853" s="67">
        <v>4</v>
      </c>
      <c r="E853" s="67">
        <f>300000*C853</f>
        <v>600000</v>
      </c>
      <c r="F853" s="68" t="s">
        <v>1131</v>
      </c>
      <c r="G853" s="76" t="s">
        <v>1261</v>
      </c>
    </row>
    <row r="854" spans="1:7" ht="12.75">
      <c r="A854" s="66" t="s">
        <v>195</v>
      </c>
      <c r="B854" s="67">
        <v>3</v>
      </c>
      <c r="C854" s="67">
        <v>2</v>
      </c>
      <c r="D854" s="67">
        <v>2</v>
      </c>
      <c r="E854" s="67">
        <v>1000000</v>
      </c>
      <c r="F854" s="68" t="s">
        <v>1132</v>
      </c>
      <c r="G854" s="76" t="s">
        <v>1261</v>
      </c>
    </row>
    <row r="855" spans="1:7" ht="12.75">
      <c r="A855" s="66" t="s">
        <v>298</v>
      </c>
      <c r="B855" s="67">
        <v>3</v>
      </c>
      <c r="C855" s="67">
        <v>2</v>
      </c>
      <c r="D855" s="67">
        <v>2</v>
      </c>
      <c r="E855" s="67">
        <v>1000000</v>
      </c>
      <c r="F855" s="68" t="s">
        <v>1133</v>
      </c>
      <c r="G855" s="76" t="s">
        <v>1261</v>
      </c>
    </row>
    <row r="856" spans="1:7" ht="12.75">
      <c r="A856" s="66" t="s">
        <v>110</v>
      </c>
      <c r="B856" s="67">
        <v>3</v>
      </c>
      <c r="C856" s="67">
        <v>2</v>
      </c>
      <c r="D856" s="67">
        <v>2</v>
      </c>
      <c r="E856" s="67">
        <v>1000000</v>
      </c>
      <c r="F856" s="68" t="s">
        <v>1134</v>
      </c>
      <c r="G856" s="76" t="s">
        <v>1261</v>
      </c>
    </row>
    <row r="857" spans="1:7" ht="12.75">
      <c r="A857" s="66" t="s">
        <v>1135</v>
      </c>
      <c r="B857" s="67">
        <v>3</v>
      </c>
      <c r="C857" s="67">
        <v>2</v>
      </c>
      <c r="D857" s="67">
        <v>2</v>
      </c>
      <c r="E857" s="67">
        <v>1000000</v>
      </c>
      <c r="F857" s="68" t="s">
        <v>1136</v>
      </c>
      <c r="G857" s="76" t="s">
        <v>1261</v>
      </c>
    </row>
    <row r="858" spans="1:7" ht="12.75">
      <c r="A858" s="66" t="s">
        <v>1137</v>
      </c>
      <c r="B858" s="67">
        <v>3</v>
      </c>
      <c r="C858" s="67">
        <v>2</v>
      </c>
      <c r="D858" s="67">
        <v>2</v>
      </c>
      <c r="E858" s="67">
        <v>3000000</v>
      </c>
      <c r="F858" s="68" t="s">
        <v>1138</v>
      </c>
      <c r="G858" s="76" t="s">
        <v>1261</v>
      </c>
    </row>
    <row r="859" spans="1:7" ht="12.75">
      <c r="A859" s="66" t="s">
        <v>208</v>
      </c>
      <c r="B859" s="67">
        <v>3</v>
      </c>
      <c r="C859" s="67">
        <v>2</v>
      </c>
      <c r="D859" s="67">
        <v>1000</v>
      </c>
      <c r="E859" s="67">
        <v>3500000</v>
      </c>
      <c r="F859" s="68" t="s">
        <v>1139</v>
      </c>
      <c r="G859" s="76" t="s">
        <v>1261</v>
      </c>
    </row>
    <row r="860" spans="1:7" ht="12.75">
      <c r="A860" s="66" t="s">
        <v>1140</v>
      </c>
      <c r="B860" s="67">
        <v>3</v>
      </c>
      <c r="C860" s="67">
        <v>2</v>
      </c>
      <c r="D860" s="67">
        <v>5</v>
      </c>
      <c r="E860" s="67">
        <v>1000000</v>
      </c>
      <c r="F860" s="68" t="s">
        <v>1141</v>
      </c>
      <c r="G860" s="76" t="s">
        <v>1261</v>
      </c>
    </row>
    <row r="861" spans="1:7" ht="12.75">
      <c r="A861" s="66" t="s">
        <v>231</v>
      </c>
      <c r="B861" s="67">
        <v>3</v>
      </c>
      <c r="C861" s="67">
        <v>2</v>
      </c>
      <c r="D861" s="67">
        <v>100</v>
      </c>
      <c r="E861" s="67">
        <v>2000000</v>
      </c>
      <c r="F861" s="68" t="s">
        <v>1142</v>
      </c>
      <c r="G861" s="76" t="s">
        <v>1261</v>
      </c>
    </row>
    <row r="862" spans="1:7" ht="12.75">
      <c r="A862" s="66" t="s">
        <v>231</v>
      </c>
      <c r="B862" s="67">
        <v>3</v>
      </c>
      <c r="C862" s="67">
        <v>2</v>
      </c>
      <c r="D862" s="67">
        <v>50</v>
      </c>
      <c r="E862" s="67">
        <v>2500000</v>
      </c>
      <c r="F862" s="68" t="s">
        <v>1143</v>
      </c>
      <c r="G862" s="76" t="s">
        <v>1261</v>
      </c>
    </row>
    <row r="863" spans="1:7" ht="12.75">
      <c r="A863" s="66" t="s">
        <v>94</v>
      </c>
      <c r="B863" s="67">
        <v>3</v>
      </c>
      <c r="C863" s="67">
        <v>2</v>
      </c>
      <c r="D863" s="67">
        <v>20</v>
      </c>
      <c r="E863" s="67">
        <v>40000</v>
      </c>
      <c r="F863" s="68" t="s">
        <v>135</v>
      </c>
      <c r="G863" s="76" t="s">
        <v>1261</v>
      </c>
    </row>
    <row r="864" spans="1:7" ht="12.75">
      <c r="A864" s="66" t="s">
        <v>1145</v>
      </c>
      <c r="B864" s="67">
        <v>3</v>
      </c>
      <c r="C864" s="67">
        <v>2</v>
      </c>
      <c r="D864" s="67">
        <v>15</v>
      </c>
      <c r="E864" s="67">
        <v>60000</v>
      </c>
      <c r="F864" s="68" t="s">
        <v>1146</v>
      </c>
      <c r="G864" s="76" t="s">
        <v>1261</v>
      </c>
    </row>
    <row r="865" spans="1:7" ht="12.75">
      <c r="A865" s="66" t="s">
        <v>109</v>
      </c>
      <c r="B865" s="67">
        <v>3</v>
      </c>
      <c r="C865" s="67">
        <v>2</v>
      </c>
      <c r="D865" s="67">
        <v>300</v>
      </c>
      <c r="E865" s="67">
        <v>3000000</v>
      </c>
      <c r="F865" s="68" t="s">
        <v>1147</v>
      </c>
      <c r="G865" s="76" t="s">
        <v>1261</v>
      </c>
    </row>
    <row r="866" spans="1:7" ht="12.75">
      <c r="A866" s="66" t="s">
        <v>109</v>
      </c>
      <c r="B866" s="67">
        <v>3</v>
      </c>
      <c r="C866" s="67">
        <v>2</v>
      </c>
      <c r="D866" s="67">
        <v>800</v>
      </c>
      <c r="E866" s="67">
        <v>7000000</v>
      </c>
      <c r="F866" s="68" t="s">
        <v>1148</v>
      </c>
      <c r="G866" s="76" t="s">
        <v>1261</v>
      </c>
    </row>
    <row r="867" spans="1:7" ht="12.75">
      <c r="A867" s="66" t="s">
        <v>184</v>
      </c>
      <c r="B867" s="67">
        <v>3</v>
      </c>
      <c r="C867" s="67">
        <v>2</v>
      </c>
      <c r="D867" s="67">
        <v>3</v>
      </c>
      <c r="E867" s="67">
        <v>2400000</v>
      </c>
      <c r="F867" s="68" t="s">
        <v>1149</v>
      </c>
      <c r="G867" s="76" t="s">
        <v>1261</v>
      </c>
    </row>
    <row r="868" spans="1:7" ht="12.75">
      <c r="A868" s="66" t="s">
        <v>256</v>
      </c>
      <c r="B868" s="67">
        <v>3</v>
      </c>
      <c r="C868" s="67">
        <v>2</v>
      </c>
      <c r="D868" s="67">
        <v>150</v>
      </c>
      <c r="E868" s="67">
        <v>80000</v>
      </c>
      <c r="F868" s="68" t="s">
        <v>1150</v>
      </c>
      <c r="G868" s="76" t="s">
        <v>1261</v>
      </c>
    </row>
    <row r="869" spans="1:7" ht="12.75">
      <c r="A869" s="66" t="s">
        <v>256</v>
      </c>
      <c r="B869" s="67">
        <v>3</v>
      </c>
      <c r="C869" s="67">
        <v>2</v>
      </c>
      <c r="D869" s="67">
        <v>100</v>
      </c>
      <c r="E869" s="67">
        <v>300000</v>
      </c>
      <c r="F869" s="68" t="s">
        <v>1151</v>
      </c>
      <c r="G869" s="76" t="s">
        <v>1261</v>
      </c>
    </row>
    <row r="870" spans="1:7" ht="12.75">
      <c r="A870" s="66" t="s">
        <v>1152</v>
      </c>
      <c r="B870" s="67">
        <v>3</v>
      </c>
      <c r="C870" s="67">
        <v>2</v>
      </c>
      <c r="D870" s="67">
        <v>30</v>
      </c>
      <c r="E870" s="67">
        <v>90000</v>
      </c>
      <c r="F870" s="68" t="s">
        <v>1153</v>
      </c>
      <c r="G870" s="76" t="s">
        <v>1261</v>
      </c>
    </row>
    <row r="871" spans="1:7" ht="12.75">
      <c r="A871" s="66" t="s">
        <v>211</v>
      </c>
      <c r="B871" s="67">
        <v>3</v>
      </c>
      <c r="C871" s="67">
        <v>2</v>
      </c>
      <c r="D871" s="67">
        <v>2000</v>
      </c>
      <c r="E871" s="67">
        <v>600000</v>
      </c>
      <c r="F871" s="68" t="s">
        <v>1154</v>
      </c>
      <c r="G871" s="76" t="s">
        <v>1261</v>
      </c>
    </row>
    <row r="872" spans="1:7" ht="12.75">
      <c r="A872" s="66" t="s">
        <v>99</v>
      </c>
      <c r="B872" s="67">
        <v>3</v>
      </c>
      <c r="C872" s="67">
        <v>2</v>
      </c>
      <c r="D872" s="67">
        <v>60</v>
      </c>
      <c r="E872" s="67">
        <v>120000</v>
      </c>
      <c r="F872" s="68" t="s">
        <v>1155</v>
      </c>
      <c r="G872" s="76" t="s">
        <v>1261</v>
      </c>
    </row>
    <row r="873" spans="1:7" ht="12.75">
      <c r="A873" s="66" t="s">
        <v>1156</v>
      </c>
      <c r="B873" s="67">
        <v>3</v>
      </c>
      <c r="C873" s="67">
        <v>2</v>
      </c>
      <c r="D873" s="67">
        <v>50</v>
      </c>
      <c r="E873" s="67">
        <v>75000</v>
      </c>
      <c r="F873" s="68" t="s">
        <v>1157</v>
      </c>
      <c r="G873" s="76" t="s">
        <v>1261</v>
      </c>
    </row>
    <row r="874" spans="1:7" ht="12.75">
      <c r="A874" s="66" t="s">
        <v>99</v>
      </c>
      <c r="B874" s="67">
        <v>3</v>
      </c>
      <c r="C874" s="67">
        <v>2</v>
      </c>
      <c r="D874" s="67">
        <v>50</v>
      </c>
      <c r="E874" s="67">
        <v>40000</v>
      </c>
      <c r="F874" s="68" t="s">
        <v>1158</v>
      </c>
      <c r="G874" s="76" t="s">
        <v>1261</v>
      </c>
    </row>
    <row r="875" spans="1:7" ht="12.75">
      <c r="A875" s="66" t="s">
        <v>109</v>
      </c>
      <c r="B875" s="67">
        <v>3</v>
      </c>
      <c r="C875" s="67">
        <v>2</v>
      </c>
      <c r="D875" s="67">
        <v>40</v>
      </c>
      <c r="E875" s="67">
        <v>3000000</v>
      </c>
      <c r="F875" s="68" t="s">
        <v>1159</v>
      </c>
      <c r="G875" s="76" t="s">
        <v>1261</v>
      </c>
    </row>
    <row r="876" spans="1:7" ht="12.75">
      <c r="A876" s="66" t="s">
        <v>1160</v>
      </c>
      <c r="B876" s="67">
        <v>3</v>
      </c>
      <c r="C876" s="67">
        <v>2</v>
      </c>
      <c r="D876" s="67">
        <v>80</v>
      </c>
      <c r="E876" s="67">
        <v>20000000</v>
      </c>
      <c r="F876" s="68" t="s">
        <v>1161</v>
      </c>
      <c r="G876" s="76" t="s">
        <v>1261</v>
      </c>
    </row>
    <row r="877" spans="1:7" ht="12.75">
      <c r="A877" s="66" t="s">
        <v>1160</v>
      </c>
      <c r="B877" s="67">
        <v>3</v>
      </c>
      <c r="C877" s="67">
        <v>2</v>
      </c>
      <c r="D877" s="67">
        <v>4</v>
      </c>
      <c r="E877" s="67">
        <v>4000000</v>
      </c>
      <c r="F877" s="68" t="s">
        <v>1162</v>
      </c>
      <c r="G877" s="76" t="s">
        <v>1261</v>
      </c>
    </row>
    <row r="878" spans="1:7" ht="12.75">
      <c r="A878" s="66" t="s">
        <v>136</v>
      </c>
      <c r="B878" s="67">
        <v>3</v>
      </c>
      <c r="C878" s="67">
        <v>2</v>
      </c>
      <c r="D878" s="67">
        <v>50</v>
      </c>
      <c r="E878" s="67">
        <v>50000</v>
      </c>
      <c r="F878" s="68" t="s">
        <v>1163</v>
      </c>
      <c r="G878" s="76" t="s">
        <v>1261</v>
      </c>
    </row>
    <row r="879" spans="1:7" ht="12.75">
      <c r="A879" s="66" t="s">
        <v>109</v>
      </c>
      <c r="B879" s="67">
        <v>3</v>
      </c>
      <c r="C879" s="67">
        <v>2</v>
      </c>
      <c r="D879" s="67">
        <v>100</v>
      </c>
      <c r="E879" s="67">
        <v>1000000</v>
      </c>
      <c r="F879" s="68" t="s">
        <v>1164</v>
      </c>
      <c r="G879" s="76" t="s">
        <v>1261</v>
      </c>
    </row>
    <row r="880" spans="1:7" ht="12.75">
      <c r="A880" s="66" t="s">
        <v>90</v>
      </c>
      <c r="B880" s="67">
        <v>3</v>
      </c>
      <c r="C880" s="67">
        <v>2</v>
      </c>
      <c r="D880" s="67">
        <v>500</v>
      </c>
      <c r="E880" s="67">
        <v>1000000</v>
      </c>
      <c r="F880" s="68" t="s">
        <v>1165</v>
      </c>
      <c r="G880" s="76" t="s">
        <v>1261</v>
      </c>
    </row>
    <row r="881" spans="1:7" ht="12.75">
      <c r="A881" s="66" t="s">
        <v>109</v>
      </c>
      <c r="B881" s="67">
        <v>3</v>
      </c>
      <c r="C881" s="67">
        <v>2</v>
      </c>
      <c r="D881" s="67">
        <v>10</v>
      </c>
      <c r="E881" s="67">
        <v>1200000</v>
      </c>
      <c r="F881" s="68" t="s">
        <v>1166</v>
      </c>
      <c r="G881" s="76" t="s">
        <v>1261</v>
      </c>
    </row>
    <row r="882" spans="1:7" ht="12.75">
      <c r="A882" s="66" t="s">
        <v>167</v>
      </c>
      <c r="B882" s="67">
        <v>3</v>
      </c>
      <c r="C882" s="67">
        <v>2</v>
      </c>
      <c r="D882" s="67">
        <v>250000</v>
      </c>
      <c r="E882" s="67">
        <v>80000000</v>
      </c>
      <c r="F882" s="68" t="s">
        <v>1167</v>
      </c>
      <c r="G882" s="76" t="s">
        <v>1261</v>
      </c>
    </row>
    <row r="883" spans="1:7" ht="12.75">
      <c r="A883" s="66" t="s">
        <v>167</v>
      </c>
      <c r="B883" s="67">
        <v>3</v>
      </c>
      <c r="C883" s="67">
        <v>2</v>
      </c>
      <c r="D883" s="67">
        <v>50000</v>
      </c>
      <c r="E883" s="67">
        <v>10000000</v>
      </c>
      <c r="F883" s="68" t="s">
        <v>1168</v>
      </c>
      <c r="G883" s="76" t="s">
        <v>1261</v>
      </c>
    </row>
    <row r="884" spans="1:7" ht="12.75">
      <c r="A884" s="66" t="s">
        <v>139</v>
      </c>
      <c r="B884" s="67">
        <v>3</v>
      </c>
      <c r="C884" s="67">
        <v>2</v>
      </c>
      <c r="D884" s="67">
        <v>50</v>
      </c>
      <c r="E884" s="67">
        <v>30000</v>
      </c>
      <c r="F884" s="68" t="s">
        <v>140</v>
      </c>
      <c r="G884" s="76" t="s">
        <v>1261</v>
      </c>
    </row>
    <row r="885" spans="1:7" ht="12.75">
      <c r="A885" s="66" t="s">
        <v>1169</v>
      </c>
      <c r="B885" s="67">
        <v>3</v>
      </c>
      <c r="C885" s="67">
        <v>2</v>
      </c>
      <c r="D885" s="67">
        <v>4</v>
      </c>
      <c r="E885" s="67">
        <v>20000</v>
      </c>
      <c r="F885" s="68" t="s">
        <v>1170</v>
      </c>
      <c r="G885" s="76" t="s">
        <v>1261</v>
      </c>
    </row>
    <row r="886" spans="1:7" ht="12.75">
      <c r="A886" s="66" t="s">
        <v>1144</v>
      </c>
      <c r="B886" s="67">
        <v>3</v>
      </c>
      <c r="C886" s="67">
        <v>2</v>
      </c>
      <c r="D886" s="67">
        <f>1+3+4+1+2</f>
        <v>11</v>
      </c>
      <c r="E886" s="67">
        <v>27000000</v>
      </c>
      <c r="F886" s="68" t="s">
        <v>1223</v>
      </c>
      <c r="G886" s="76" t="s">
        <v>1261</v>
      </c>
    </row>
    <row r="887" spans="1:7" ht="12.75">
      <c r="A887" s="66" t="s">
        <v>239</v>
      </c>
      <c r="B887" s="67">
        <v>3</v>
      </c>
      <c r="C887" s="67">
        <v>2</v>
      </c>
      <c r="D887" s="67">
        <v>100</v>
      </c>
      <c r="E887" s="67">
        <v>60000</v>
      </c>
      <c r="F887" s="68" t="s">
        <v>1171</v>
      </c>
      <c r="G887" s="76" t="s">
        <v>1261</v>
      </c>
    </row>
    <row r="888" spans="1:7" ht="12.75">
      <c r="A888" s="66" t="s">
        <v>109</v>
      </c>
      <c r="B888" s="67">
        <v>3</v>
      </c>
      <c r="C888" s="67">
        <v>2</v>
      </c>
      <c r="D888" s="67">
        <v>50</v>
      </c>
      <c r="E888" s="67">
        <v>1500000</v>
      </c>
      <c r="F888" s="68" t="s">
        <v>1172</v>
      </c>
      <c r="G888" s="76" t="s">
        <v>1261</v>
      </c>
    </row>
    <row r="889" spans="1:7" ht="12.75">
      <c r="A889" s="66" t="s">
        <v>1173</v>
      </c>
      <c r="B889" s="67">
        <v>3</v>
      </c>
      <c r="C889" s="67">
        <v>2</v>
      </c>
      <c r="D889" s="67">
        <v>4</v>
      </c>
      <c r="E889" s="67">
        <v>500000</v>
      </c>
      <c r="F889" s="68" t="s">
        <v>1174</v>
      </c>
      <c r="G889" s="76" t="s">
        <v>1261</v>
      </c>
    </row>
    <row r="890" spans="1:7" ht="12.75">
      <c r="A890" s="66" t="s">
        <v>1175</v>
      </c>
      <c r="B890" s="67">
        <v>3</v>
      </c>
      <c r="C890" s="67">
        <v>2</v>
      </c>
      <c r="D890" s="67">
        <v>100</v>
      </c>
      <c r="E890" s="67">
        <v>150000</v>
      </c>
      <c r="F890" s="68" t="s">
        <v>1176</v>
      </c>
      <c r="G890" s="76" t="s">
        <v>1261</v>
      </c>
    </row>
    <row r="891" spans="1:7" ht="12.75">
      <c r="A891" s="66" t="s">
        <v>260</v>
      </c>
      <c r="B891" s="67">
        <v>3</v>
      </c>
      <c r="C891" s="67">
        <v>2</v>
      </c>
      <c r="D891" s="67">
        <v>5</v>
      </c>
      <c r="E891" s="67">
        <v>5000</v>
      </c>
      <c r="F891" s="68" t="s">
        <v>1177</v>
      </c>
      <c r="G891" s="76" t="s">
        <v>1261</v>
      </c>
    </row>
    <row r="892" spans="1:7" ht="12.75">
      <c r="A892" s="66" t="s">
        <v>1427</v>
      </c>
      <c r="B892" s="67">
        <v>3</v>
      </c>
      <c r="C892" s="67">
        <v>2</v>
      </c>
      <c r="D892" s="67">
        <v>40</v>
      </c>
      <c r="E892" s="67">
        <v>4000000</v>
      </c>
      <c r="F892" s="68" t="s">
        <v>1178</v>
      </c>
      <c r="G892" s="76" t="s">
        <v>1261</v>
      </c>
    </row>
    <row r="893" spans="1:7" ht="12.75">
      <c r="A893" s="66" t="s">
        <v>155</v>
      </c>
      <c r="B893" s="67">
        <v>3</v>
      </c>
      <c r="C893" s="67">
        <v>2</v>
      </c>
      <c r="D893" s="67">
        <v>100</v>
      </c>
      <c r="E893" s="67">
        <v>20000</v>
      </c>
      <c r="F893" s="68" t="s">
        <v>1179</v>
      </c>
      <c r="G893" s="76" t="s">
        <v>1261</v>
      </c>
    </row>
    <row r="894" spans="1:7" ht="12.75">
      <c r="A894" s="66" t="s">
        <v>1180</v>
      </c>
      <c r="B894" s="67">
        <v>3</v>
      </c>
      <c r="C894" s="67">
        <v>2</v>
      </c>
      <c r="D894" s="67">
        <v>200</v>
      </c>
      <c r="E894" s="67">
        <v>50000</v>
      </c>
      <c r="F894" s="68" t="s">
        <v>1181</v>
      </c>
      <c r="G894" s="76" t="s">
        <v>1261</v>
      </c>
    </row>
    <row r="895" spans="1:7" ht="12.75">
      <c r="A895" s="66" t="s">
        <v>109</v>
      </c>
      <c r="B895" s="67">
        <v>3</v>
      </c>
      <c r="C895" s="67">
        <v>2</v>
      </c>
      <c r="D895" s="67">
        <v>1</v>
      </c>
      <c r="E895" s="67">
        <v>1000000</v>
      </c>
      <c r="F895" s="68" t="s">
        <v>1182</v>
      </c>
      <c r="G895" s="76" t="s">
        <v>1261</v>
      </c>
    </row>
    <row r="896" spans="1:7" ht="12.75">
      <c r="A896" s="66" t="s">
        <v>109</v>
      </c>
      <c r="B896" s="67">
        <v>3</v>
      </c>
      <c r="C896" s="67">
        <v>2</v>
      </c>
      <c r="D896" s="67">
        <v>5</v>
      </c>
      <c r="E896" s="67">
        <v>5000000</v>
      </c>
      <c r="F896" s="68" t="s">
        <v>1183</v>
      </c>
      <c r="G896" s="76" t="s">
        <v>1261</v>
      </c>
    </row>
    <row r="897" spans="1:7" ht="12.75">
      <c r="A897" s="66" t="s">
        <v>118</v>
      </c>
      <c r="B897" s="67">
        <v>3</v>
      </c>
      <c r="C897" s="67">
        <v>2</v>
      </c>
      <c r="D897" s="67">
        <v>4</v>
      </c>
      <c r="E897" s="67">
        <v>2000000</v>
      </c>
      <c r="F897" s="68" t="s">
        <v>1184</v>
      </c>
      <c r="G897" s="76" t="s">
        <v>1261</v>
      </c>
    </row>
    <row r="898" spans="1:7" ht="12.75">
      <c r="A898" s="66" t="s">
        <v>118</v>
      </c>
      <c r="B898" s="67">
        <v>3</v>
      </c>
      <c r="C898" s="67">
        <v>2</v>
      </c>
      <c r="D898" s="67">
        <v>4</v>
      </c>
      <c r="E898" s="67">
        <v>2000000</v>
      </c>
      <c r="F898" s="68" t="s">
        <v>1185</v>
      </c>
      <c r="G898" s="76" t="s">
        <v>1261</v>
      </c>
    </row>
    <row r="899" spans="1:7" ht="12.75">
      <c r="A899" s="66" t="s">
        <v>118</v>
      </c>
      <c r="B899" s="67">
        <v>3</v>
      </c>
      <c r="C899" s="67">
        <v>2</v>
      </c>
      <c r="D899" s="67">
        <v>4</v>
      </c>
      <c r="E899" s="67">
        <v>2000000</v>
      </c>
      <c r="F899" s="68" t="s">
        <v>1186</v>
      </c>
      <c r="G899" s="76" t="s">
        <v>1261</v>
      </c>
    </row>
    <row r="900" spans="1:7" ht="12.75">
      <c r="A900" s="66" t="s">
        <v>118</v>
      </c>
      <c r="B900" s="67">
        <v>3</v>
      </c>
      <c r="C900" s="67">
        <v>2</v>
      </c>
      <c r="D900" s="67">
        <v>4</v>
      </c>
      <c r="E900" s="67">
        <v>2000000</v>
      </c>
      <c r="F900" s="68" t="s">
        <v>1187</v>
      </c>
      <c r="G900" s="76" t="s">
        <v>1261</v>
      </c>
    </row>
    <row r="901" spans="1:7" ht="12.75">
      <c r="A901" s="66" t="s">
        <v>118</v>
      </c>
      <c r="B901" s="67">
        <v>3</v>
      </c>
      <c r="C901" s="67">
        <v>2</v>
      </c>
      <c r="D901" s="67">
        <v>10</v>
      </c>
      <c r="E901" s="67">
        <v>4500000</v>
      </c>
      <c r="F901" s="68" t="s">
        <v>1188</v>
      </c>
      <c r="G901" s="76" t="s">
        <v>1261</v>
      </c>
    </row>
    <row r="902" spans="1:7" ht="12.75">
      <c r="A902" s="66" t="s">
        <v>1189</v>
      </c>
      <c r="B902" s="67">
        <v>3</v>
      </c>
      <c r="C902" s="67">
        <v>2</v>
      </c>
      <c r="D902" s="67">
        <v>1</v>
      </c>
      <c r="E902" s="67">
        <v>300000</v>
      </c>
      <c r="F902" s="68" t="s">
        <v>835</v>
      </c>
      <c r="G902" s="76" t="s">
        <v>1261</v>
      </c>
    </row>
    <row r="903" spans="1:7" ht="12.75">
      <c r="A903" s="66" t="s">
        <v>99</v>
      </c>
      <c r="B903" s="67">
        <v>3</v>
      </c>
      <c r="C903" s="67">
        <v>2</v>
      </c>
      <c r="D903" s="67">
        <v>6</v>
      </c>
      <c r="E903" s="67">
        <v>3000000</v>
      </c>
      <c r="F903" s="68" t="s">
        <v>1190</v>
      </c>
      <c r="G903" s="76" t="s">
        <v>1261</v>
      </c>
    </row>
    <row r="904" spans="1:7" ht="12.75">
      <c r="A904" s="66" t="s">
        <v>109</v>
      </c>
      <c r="B904" s="67">
        <v>3</v>
      </c>
      <c r="C904" s="67">
        <v>2</v>
      </c>
      <c r="D904" s="67">
        <v>6</v>
      </c>
      <c r="E904" s="67">
        <v>1700000</v>
      </c>
      <c r="F904" s="68" t="s">
        <v>1191</v>
      </c>
      <c r="G904" s="76" t="s">
        <v>1261</v>
      </c>
    </row>
    <row r="905" spans="1:7" ht="12.75">
      <c r="A905" s="66" t="s">
        <v>109</v>
      </c>
      <c r="B905" s="67">
        <v>3</v>
      </c>
      <c r="C905" s="67">
        <v>2</v>
      </c>
      <c r="D905" s="67">
        <v>3</v>
      </c>
      <c r="E905" s="67">
        <v>740000</v>
      </c>
      <c r="F905" s="68" t="s">
        <v>1192</v>
      </c>
      <c r="G905" s="76" t="s">
        <v>1261</v>
      </c>
    </row>
    <row r="906" spans="1:7" ht="12.75">
      <c r="A906" s="66" t="s">
        <v>118</v>
      </c>
      <c r="B906" s="67">
        <v>4</v>
      </c>
      <c r="C906" s="67">
        <v>2</v>
      </c>
      <c r="D906" s="67">
        <v>4</v>
      </c>
      <c r="E906" s="67">
        <v>8000000</v>
      </c>
      <c r="F906" s="68" t="s">
        <v>157</v>
      </c>
      <c r="G906" s="76" t="s">
        <v>1261</v>
      </c>
    </row>
    <row r="907" spans="1:7" ht="12.75">
      <c r="A907" s="66" t="s">
        <v>128</v>
      </c>
      <c r="B907" s="67">
        <v>4</v>
      </c>
      <c r="C907" s="67">
        <v>2</v>
      </c>
      <c r="D907" s="67">
        <f>1+8+11</f>
        <v>20</v>
      </c>
      <c r="E907" s="67">
        <v>24000000</v>
      </c>
      <c r="F907" s="68" t="s">
        <v>1236</v>
      </c>
      <c r="G907" s="76" t="s">
        <v>1261</v>
      </c>
    </row>
    <row r="908" spans="1:7" ht="12.75">
      <c r="A908" s="66" t="s">
        <v>118</v>
      </c>
      <c r="B908" s="67">
        <v>4</v>
      </c>
      <c r="C908" s="67">
        <v>2</v>
      </c>
      <c r="D908" s="67">
        <f>6+8</f>
        <v>14</v>
      </c>
      <c r="E908" s="67">
        <f>600000+3200000</f>
        <v>3800000</v>
      </c>
      <c r="F908" s="68" t="s">
        <v>1245</v>
      </c>
      <c r="G908" s="76" t="s">
        <v>1261</v>
      </c>
    </row>
    <row r="909" spans="1:7" ht="12.75">
      <c r="A909" s="66" t="s">
        <v>118</v>
      </c>
      <c r="B909" s="67">
        <v>4</v>
      </c>
      <c r="C909" s="67">
        <v>2</v>
      </c>
      <c r="D909" s="67">
        <v>8</v>
      </c>
      <c r="E909" s="67">
        <v>3200000</v>
      </c>
      <c r="F909" s="68" t="s">
        <v>1253</v>
      </c>
      <c r="G909" s="76" t="s">
        <v>1261</v>
      </c>
    </row>
    <row r="910" spans="1:7" ht="12.75">
      <c r="A910" s="66" t="s">
        <v>173</v>
      </c>
      <c r="B910" s="67">
        <v>4</v>
      </c>
      <c r="C910" s="67">
        <v>1</v>
      </c>
      <c r="D910" s="67">
        <v>1</v>
      </c>
      <c r="E910" s="67">
        <v>63720000.00000001</v>
      </c>
      <c r="F910" s="68" t="s">
        <v>1193</v>
      </c>
      <c r="G910" s="76" t="s">
        <v>1261</v>
      </c>
    </row>
    <row r="911" spans="1:7" ht="12.75">
      <c r="A911" s="66" t="s">
        <v>173</v>
      </c>
      <c r="B911" s="67">
        <v>4</v>
      </c>
      <c r="C911" s="67">
        <v>1</v>
      </c>
      <c r="D911" s="67">
        <v>1</v>
      </c>
      <c r="E911" s="67">
        <v>59400000.00000001</v>
      </c>
      <c r="F911" s="68" t="s">
        <v>1194</v>
      </c>
      <c r="G911" s="76" t="s">
        <v>1261</v>
      </c>
    </row>
    <row r="912" spans="1:7" ht="12.75">
      <c r="A912" s="66" t="s">
        <v>173</v>
      </c>
      <c r="B912" s="67">
        <v>4</v>
      </c>
      <c r="C912" s="67">
        <v>1</v>
      </c>
      <c r="D912" s="67">
        <v>2</v>
      </c>
      <c r="E912" s="67">
        <v>28080000</v>
      </c>
      <c r="F912" s="68" t="s">
        <v>1195</v>
      </c>
      <c r="G912" s="76" t="s">
        <v>1261</v>
      </c>
    </row>
    <row r="913" spans="1:7" ht="12.75">
      <c r="A913" s="66" t="s">
        <v>173</v>
      </c>
      <c r="B913" s="67">
        <v>4</v>
      </c>
      <c r="C913" s="67">
        <v>2</v>
      </c>
      <c r="D913" s="67">
        <v>2</v>
      </c>
      <c r="E913" s="67">
        <v>72122400</v>
      </c>
      <c r="F913" s="68" t="s">
        <v>1196</v>
      </c>
      <c r="G913" s="76" t="s">
        <v>1261</v>
      </c>
    </row>
    <row r="914" spans="1:7" ht="12.75">
      <c r="A914" s="66" t="s">
        <v>173</v>
      </c>
      <c r="B914" s="67">
        <v>4</v>
      </c>
      <c r="C914" s="67">
        <v>3</v>
      </c>
      <c r="D914" s="67">
        <v>3</v>
      </c>
      <c r="E914" s="67">
        <v>102060000</v>
      </c>
      <c r="F914" s="68" t="s">
        <v>1197</v>
      </c>
      <c r="G914" s="76" t="s">
        <v>1261</v>
      </c>
    </row>
    <row r="915" spans="1:7" ht="12.75">
      <c r="A915" s="66" t="s">
        <v>173</v>
      </c>
      <c r="B915" s="67">
        <v>4</v>
      </c>
      <c r="C915" s="67">
        <v>3</v>
      </c>
      <c r="D915" s="67">
        <v>12</v>
      </c>
      <c r="E915" s="67">
        <v>303264000</v>
      </c>
      <c r="F915" s="68" t="s">
        <v>1198</v>
      </c>
      <c r="G915" s="76" t="s">
        <v>1261</v>
      </c>
    </row>
    <row r="916" spans="1:7" ht="12.75">
      <c r="A916" s="66" t="s">
        <v>173</v>
      </c>
      <c r="B916" s="67">
        <v>4</v>
      </c>
      <c r="C916" s="67">
        <v>3</v>
      </c>
      <c r="D916" s="67">
        <v>16</v>
      </c>
      <c r="E916" s="67">
        <v>279936000</v>
      </c>
      <c r="F916" s="68" t="s">
        <v>1199</v>
      </c>
      <c r="G916" s="76" t="s">
        <v>1261</v>
      </c>
    </row>
    <row r="917" spans="1:7" ht="12.75">
      <c r="A917" s="66" t="s">
        <v>176</v>
      </c>
      <c r="B917" s="67">
        <v>4</v>
      </c>
      <c r="C917" s="67">
        <v>3</v>
      </c>
      <c r="D917" s="67">
        <v>60</v>
      </c>
      <c r="E917" s="67">
        <v>829440000</v>
      </c>
      <c r="F917" s="68" t="s">
        <v>1200</v>
      </c>
      <c r="G917" s="76" t="s">
        <v>1261</v>
      </c>
    </row>
    <row r="918" spans="1:7" ht="12.75">
      <c r="A918" s="66" t="s">
        <v>173</v>
      </c>
      <c r="B918" s="67">
        <v>4</v>
      </c>
      <c r="C918" s="67">
        <v>3</v>
      </c>
      <c r="D918" s="67">
        <v>20</v>
      </c>
      <c r="E918" s="67">
        <v>241920000.00000003</v>
      </c>
      <c r="F918" s="68" t="s">
        <v>1201</v>
      </c>
      <c r="G918" s="76" t="s">
        <v>1261</v>
      </c>
    </row>
    <row r="919" spans="1:7" ht="12.75">
      <c r="A919" s="66" t="s">
        <v>173</v>
      </c>
      <c r="B919" s="67">
        <v>4</v>
      </c>
      <c r="C919" s="67">
        <v>3</v>
      </c>
      <c r="D919" s="67">
        <v>2</v>
      </c>
      <c r="E919" s="67">
        <v>38880000</v>
      </c>
      <c r="F919" s="68" t="s">
        <v>1202</v>
      </c>
      <c r="G919" s="76" t="s">
        <v>1261</v>
      </c>
    </row>
    <row r="920" spans="1:7" ht="12.75">
      <c r="A920" s="66" t="s">
        <v>173</v>
      </c>
      <c r="B920" s="67">
        <v>4</v>
      </c>
      <c r="C920" s="67">
        <v>2</v>
      </c>
      <c r="D920" s="67">
        <v>2</v>
      </c>
      <c r="E920" s="67">
        <v>29160000.000000004</v>
      </c>
      <c r="F920" s="68" t="s">
        <v>1203</v>
      </c>
      <c r="G920" s="76" t="s">
        <v>1261</v>
      </c>
    </row>
    <row r="921" spans="1:7" ht="12.75">
      <c r="A921" s="66" t="s">
        <v>173</v>
      </c>
      <c r="B921" s="67">
        <v>4</v>
      </c>
      <c r="C921" s="67">
        <v>3</v>
      </c>
      <c r="D921" s="67">
        <v>3</v>
      </c>
      <c r="E921" s="67">
        <v>49572000</v>
      </c>
      <c r="F921" s="68" t="s">
        <v>1204</v>
      </c>
      <c r="G921" s="76" t="s">
        <v>1261</v>
      </c>
    </row>
    <row r="922" spans="1:7" ht="12.75">
      <c r="A922" s="66" t="s">
        <v>176</v>
      </c>
      <c r="B922" s="67">
        <v>4</v>
      </c>
      <c r="C922" s="67">
        <v>1</v>
      </c>
      <c r="D922" s="67">
        <v>3</v>
      </c>
      <c r="E922" s="67">
        <v>113400000.00000001</v>
      </c>
      <c r="F922" s="68" t="s">
        <v>1205</v>
      </c>
      <c r="G922" s="76" t="s">
        <v>1261</v>
      </c>
    </row>
    <row r="923" spans="1:7" ht="12.75">
      <c r="A923" s="66" t="s">
        <v>176</v>
      </c>
      <c r="B923" s="67">
        <v>4</v>
      </c>
      <c r="C923" s="67">
        <v>3</v>
      </c>
      <c r="D923" s="67">
        <v>3</v>
      </c>
      <c r="E923" s="67">
        <v>46656000</v>
      </c>
      <c r="F923" s="68" t="s">
        <v>1206</v>
      </c>
      <c r="G923" s="76" t="s">
        <v>1261</v>
      </c>
    </row>
    <row r="924" spans="1:7" ht="12.75">
      <c r="A924" s="66" t="s">
        <v>173</v>
      </c>
      <c r="B924" s="67">
        <v>4</v>
      </c>
      <c r="C924" s="67">
        <v>3</v>
      </c>
      <c r="D924" s="67">
        <v>3</v>
      </c>
      <c r="E924" s="67">
        <v>81648000</v>
      </c>
      <c r="F924" s="68" t="s">
        <v>1207</v>
      </c>
      <c r="G924" s="76" t="s">
        <v>1261</v>
      </c>
    </row>
    <row r="925" spans="1:7" ht="12.75">
      <c r="A925" s="66" t="s">
        <v>173</v>
      </c>
      <c r="B925" s="67">
        <v>4</v>
      </c>
      <c r="C925" s="67">
        <v>3</v>
      </c>
      <c r="D925" s="67">
        <v>3</v>
      </c>
      <c r="E925" s="67">
        <v>66000000</v>
      </c>
      <c r="F925" s="68" t="s">
        <v>1208</v>
      </c>
      <c r="G925" s="76" t="s">
        <v>1261</v>
      </c>
    </row>
    <row r="926" spans="1:7" ht="12.75">
      <c r="A926" s="66" t="s">
        <v>176</v>
      </c>
      <c r="B926" s="67">
        <v>4</v>
      </c>
      <c r="C926" s="67">
        <v>3</v>
      </c>
      <c r="D926" s="67">
        <v>2</v>
      </c>
      <c r="E926" s="67">
        <v>29160000.000000004</v>
      </c>
      <c r="F926" s="68" t="s">
        <v>1209</v>
      </c>
      <c r="G926" s="76" t="s">
        <v>1261</v>
      </c>
    </row>
    <row r="927" spans="1:7" ht="12.75">
      <c r="A927" s="66" t="s">
        <v>151</v>
      </c>
      <c r="B927" s="67">
        <v>4</v>
      </c>
      <c r="C927" s="67">
        <v>3</v>
      </c>
      <c r="D927" s="67">
        <v>5</v>
      </c>
      <c r="E927" s="67">
        <v>77760000</v>
      </c>
      <c r="F927" s="68" t="s">
        <v>1210</v>
      </c>
      <c r="G927" s="76" t="s">
        <v>1261</v>
      </c>
    </row>
    <row r="928" spans="1:7" ht="12.75">
      <c r="A928" s="66" t="s">
        <v>176</v>
      </c>
      <c r="B928" s="67">
        <v>4</v>
      </c>
      <c r="C928" s="67">
        <v>1</v>
      </c>
      <c r="D928" s="67">
        <v>4</v>
      </c>
      <c r="E928" s="67">
        <v>138240000</v>
      </c>
      <c r="F928" s="68" t="s">
        <v>1211</v>
      </c>
      <c r="G928" s="76" t="s">
        <v>1261</v>
      </c>
    </row>
    <row r="929" spans="1:7" ht="12.75">
      <c r="A929" s="66" t="s">
        <v>176</v>
      </c>
      <c r="B929" s="67">
        <v>4</v>
      </c>
      <c r="C929" s="67">
        <v>2</v>
      </c>
      <c r="D929" s="67">
        <v>2</v>
      </c>
      <c r="E929" s="67">
        <v>33048000.000000004</v>
      </c>
      <c r="F929" s="68" t="s">
        <v>1212</v>
      </c>
      <c r="G929" s="76" t="s">
        <v>1261</v>
      </c>
    </row>
    <row r="930" spans="1:7" ht="12.75">
      <c r="A930" s="66" t="s">
        <v>173</v>
      </c>
      <c r="B930" s="67">
        <v>4</v>
      </c>
      <c r="C930" s="67">
        <v>3</v>
      </c>
      <c r="D930" s="67">
        <v>1</v>
      </c>
      <c r="E930" s="67">
        <v>25272000</v>
      </c>
      <c r="F930" s="68" t="s">
        <v>1213</v>
      </c>
      <c r="G930" s="76" t="s">
        <v>1261</v>
      </c>
    </row>
    <row r="931" spans="1:7" ht="12.75">
      <c r="A931" s="66" t="s">
        <v>173</v>
      </c>
      <c r="B931" s="67">
        <v>4</v>
      </c>
      <c r="C931" s="67">
        <v>3</v>
      </c>
      <c r="D931" s="67">
        <v>2</v>
      </c>
      <c r="E931" s="67">
        <v>34992000</v>
      </c>
      <c r="F931" s="68" t="s">
        <v>1214</v>
      </c>
      <c r="G931" s="76" t="s">
        <v>1261</v>
      </c>
    </row>
    <row r="932" spans="1:7" ht="12.75">
      <c r="A932" s="66" t="s">
        <v>176</v>
      </c>
      <c r="B932" s="67">
        <v>4</v>
      </c>
      <c r="C932" s="67">
        <v>3</v>
      </c>
      <c r="D932" s="67">
        <v>5</v>
      </c>
      <c r="E932" s="67">
        <v>172800000</v>
      </c>
      <c r="F932" s="68" t="s">
        <v>1215</v>
      </c>
      <c r="G932" s="76" t="s">
        <v>1261</v>
      </c>
    </row>
    <row r="933" spans="1:7" ht="12.75">
      <c r="A933" s="66" t="s">
        <v>173</v>
      </c>
      <c r="B933" s="67">
        <v>4</v>
      </c>
      <c r="C933" s="67">
        <v>3</v>
      </c>
      <c r="D933" s="67">
        <v>2</v>
      </c>
      <c r="E933" s="67">
        <v>33696000</v>
      </c>
      <c r="F933" s="68" t="s">
        <v>1216</v>
      </c>
      <c r="G933" s="76" t="s">
        <v>1261</v>
      </c>
    </row>
    <row r="934" spans="1:7" ht="12.75">
      <c r="A934" s="66" t="s">
        <v>173</v>
      </c>
      <c r="B934" s="67">
        <v>4</v>
      </c>
      <c r="C934" s="67">
        <v>3</v>
      </c>
      <c r="D934" s="67">
        <v>10</v>
      </c>
      <c r="E934" s="67">
        <v>116640000.00000001</v>
      </c>
      <c r="F934" s="68" t="s">
        <v>1217</v>
      </c>
      <c r="G934" s="76" t="s">
        <v>1261</v>
      </c>
    </row>
    <row r="935" spans="1:7" ht="12.75">
      <c r="A935" s="66" t="s">
        <v>173</v>
      </c>
      <c r="B935" s="67">
        <v>4</v>
      </c>
      <c r="C935" s="67">
        <v>3</v>
      </c>
      <c r="D935" s="67">
        <v>22</v>
      </c>
      <c r="E935" s="67">
        <v>228096000.00000003</v>
      </c>
      <c r="F935" s="68" t="s">
        <v>1218</v>
      </c>
      <c r="G935" s="76" t="s">
        <v>1261</v>
      </c>
    </row>
    <row r="936" spans="1:7" ht="12.75">
      <c r="A936" s="66" t="s">
        <v>173</v>
      </c>
      <c r="B936" s="67">
        <v>4</v>
      </c>
      <c r="C936" s="67">
        <v>5</v>
      </c>
      <c r="D936" s="67">
        <v>2</v>
      </c>
      <c r="E936" s="67">
        <v>17280000</v>
      </c>
      <c r="F936" s="68" t="s">
        <v>1219</v>
      </c>
      <c r="G936" s="76" t="s">
        <v>1261</v>
      </c>
    </row>
    <row r="937" spans="1:7" ht="12.75">
      <c r="A937" s="66" t="s">
        <v>173</v>
      </c>
      <c r="B937" s="67">
        <v>4</v>
      </c>
      <c r="C937" s="67">
        <v>2</v>
      </c>
      <c r="D937" s="67">
        <v>1</v>
      </c>
      <c r="E937" s="67">
        <v>19440000</v>
      </c>
      <c r="F937" s="68" t="s">
        <v>1220</v>
      </c>
      <c r="G937" s="76" t="s">
        <v>1261</v>
      </c>
    </row>
    <row r="938" spans="1:7" ht="12.75">
      <c r="A938" s="66" t="s">
        <v>173</v>
      </c>
      <c r="B938" s="67">
        <v>4</v>
      </c>
      <c r="C938" s="67">
        <v>2</v>
      </c>
      <c r="D938" s="67">
        <v>1</v>
      </c>
      <c r="E938" s="67">
        <v>19440000</v>
      </c>
      <c r="F938" s="68" t="s">
        <v>1221</v>
      </c>
      <c r="G938" s="76" t="s">
        <v>1261</v>
      </c>
    </row>
    <row r="939" spans="1:7" ht="12.75">
      <c r="A939" s="66" t="s">
        <v>173</v>
      </c>
      <c r="B939" s="67">
        <v>4</v>
      </c>
      <c r="C939" s="67">
        <v>2</v>
      </c>
      <c r="D939" s="67">
        <v>1</v>
      </c>
      <c r="E939" s="67">
        <v>19440000</v>
      </c>
      <c r="F939" s="68" t="s">
        <v>1222</v>
      </c>
      <c r="G939" s="76" t="s">
        <v>1261</v>
      </c>
    </row>
    <row r="940" spans="1:7" ht="12.75">
      <c r="A940" s="66" t="s">
        <v>173</v>
      </c>
      <c r="B940" s="67">
        <v>4</v>
      </c>
      <c r="C940" s="67">
        <v>2</v>
      </c>
      <c r="D940" s="67">
        <v>1</v>
      </c>
      <c r="E940" s="67">
        <v>33158316</v>
      </c>
      <c r="F940" s="68" t="s">
        <v>1224</v>
      </c>
      <c r="G940" s="76" t="s">
        <v>1261</v>
      </c>
    </row>
    <row r="941" spans="1:7" ht="12.75">
      <c r="A941" s="66" t="s">
        <v>173</v>
      </c>
      <c r="B941" s="67">
        <v>4</v>
      </c>
      <c r="C941" s="67">
        <v>2</v>
      </c>
      <c r="D941" s="67">
        <v>1</v>
      </c>
      <c r="E941" s="67">
        <v>30604817</v>
      </c>
      <c r="F941" s="68" t="s">
        <v>1225</v>
      </c>
      <c r="G941" s="76" t="s">
        <v>1261</v>
      </c>
    </row>
    <row r="942" spans="1:7" ht="12.75">
      <c r="A942" s="66" t="s">
        <v>173</v>
      </c>
      <c r="B942" s="67">
        <v>4</v>
      </c>
      <c r="C942" s="67">
        <v>2</v>
      </c>
      <c r="D942" s="67">
        <v>1</v>
      </c>
      <c r="E942" s="67">
        <v>26767327</v>
      </c>
      <c r="F942" s="68" t="s">
        <v>1226</v>
      </c>
      <c r="G942" s="76" t="s">
        <v>1261</v>
      </c>
    </row>
    <row r="943" spans="1:7" ht="12.75">
      <c r="A943" s="66" t="s">
        <v>173</v>
      </c>
      <c r="B943" s="67">
        <v>4</v>
      </c>
      <c r="C943" s="67">
        <v>2</v>
      </c>
      <c r="D943" s="67">
        <v>1</v>
      </c>
      <c r="E943" s="67">
        <v>24447127</v>
      </c>
      <c r="F943" s="68" t="s">
        <v>1227</v>
      </c>
      <c r="G943" s="76" t="s">
        <v>1261</v>
      </c>
    </row>
    <row r="944" spans="1:7" ht="12.75">
      <c r="A944" s="66" t="s">
        <v>173</v>
      </c>
      <c r="B944" s="67">
        <v>4</v>
      </c>
      <c r="C944" s="67">
        <v>2</v>
      </c>
      <c r="D944" s="67">
        <v>1</v>
      </c>
      <c r="E944" s="67">
        <v>24447127</v>
      </c>
      <c r="F944" s="68" t="s">
        <v>1228</v>
      </c>
      <c r="G944" s="76" t="s">
        <v>1261</v>
      </c>
    </row>
    <row r="945" spans="1:7" ht="12.75">
      <c r="A945" s="66" t="s">
        <v>173</v>
      </c>
      <c r="B945" s="67">
        <v>4</v>
      </c>
      <c r="C945" s="67">
        <v>2</v>
      </c>
      <c r="D945" s="67">
        <v>1</v>
      </c>
      <c r="E945" s="67">
        <v>30604187</v>
      </c>
      <c r="F945" s="68" t="s">
        <v>1229</v>
      </c>
      <c r="G945" s="76" t="s">
        <v>1261</v>
      </c>
    </row>
    <row r="946" spans="1:7" ht="12.75">
      <c r="A946" s="66" t="s">
        <v>1230</v>
      </c>
      <c r="B946" s="67">
        <v>4</v>
      </c>
      <c r="C946" s="67">
        <v>2</v>
      </c>
      <c r="D946" s="67">
        <v>1</v>
      </c>
      <c r="E946" s="67">
        <v>350000000</v>
      </c>
      <c r="F946" s="68" t="s">
        <v>1231</v>
      </c>
      <c r="G946" s="76" t="s">
        <v>1261</v>
      </c>
    </row>
    <row r="947" spans="1:7" ht="12.75">
      <c r="A947" s="66" t="s">
        <v>173</v>
      </c>
      <c r="B947" s="67">
        <v>4</v>
      </c>
      <c r="C947" s="67">
        <v>2</v>
      </c>
      <c r="D947" s="67">
        <v>1</v>
      </c>
      <c r="E947" s="67">
        <v>110000000</v>
      </c>
      <c r="F947" s="68" t="s">
        <v>1232</v>
      </c>
      <c r="G947" s="76" t="s">
        <v>1261</v>
      </c>
    </row>
    <row r="948" spans="1:7" ht="12.75">
      <c r="A948" s="66" t="s">
        <v>151</v>
      </c>
      <c r="B948" s="67">
        <v>4</v>
      </c>
      <c r="C948" s="67">
        <v>2</v>
      </c>
      <c r="D948" s="67">
        <v>8</v>
      </c>
      <c r="E948" s="67">
        <v>125648773</v>
      </c>
      <c r="F948" s="68" t="s">
        <v>1233</v>
      </c>
      <c r="G948" s="76" t="s">
        <v>1261</v>
      </c>
    </row>
    <row r="949" spans="1:7" ht="12.75">
      <c r="A949" s="66" t="s">
        <v>173</v>
      </c>
      <c r="B949" s="67">
        <v>4</v>
      </c>
      <c r="C949" s="67">
        <v>2</v>
      </c>
      <c r="D949" s="67">
        <v>2</v>
      </c>
      <c r="E949" s="67">
        <v>55361347</v>
      </c>
      <c r="F949" s="68" t="s">
        <v>1234</v>
      </c>
      <c r="G949" s="76" t="s">
        <v>1261</v>
      </c>
    </row>
    <row r="950" spans="1:7" ht="12.75">
      <c r="A950" s="66" t="s">
        <v>176</v>
      </c>
      <c r="B950" s="67">
        <v>4</v>
      </c>
      <c r="C950" s="67">
        <v>2</v>
      </c>
      <c r="D950" s="67">
        <v>1</v>
      </c>
      <c r="E950" s="67">
        <v>20209244</v>
      </c>
      <c r="F950" s="68" t="s">
        <v>1235</v>
      </c>
      <c r="G950" s="76" t="s">
        <v>1261</v>
      </c>
    </row>
    <row r="951" spans="1:7" ht="12.75">
      <c r="A951" s="66" t="s">
        <v>173</v>
      </c>
      <c r="B951" s="67">
        <v>4</v>
      </c>
      <c r="C951" s="67">
        <v>2</v>
      </c>
      <c r="D951" s="67">
        <v>1</v>
      </c>
      <c r="E951" s="67">
        <v>82944000</v>
      </c>
      <c r="F951" s="68" t="s">
        <v>1237</v>
      </c>
      <c r="G951" s="76" t="s">
        <v>1261</v>
      </c>
    </row>
    <row r="952" spans="1:7" ht="12.75">
      <c r="A952" s="66" t="s">
        <v>173</v>
      </c>
      <c r="B952" s="67">
        <v>4</v>
      </c>
      <c r="C952" s="67">
        <v>2</v>
      </c>
      <c r="D952" s="67">
        <v>1</v>
      </c>
      <c r="E952" s="67">
        <v>52320000</v>
      </c>
      <c r="F952" s="68" t="s">
        <v>1238</v>
      </c>
      <c r="G952" s="76" t="s">
        <v>1261</v>
      </c>
    </row>
    <row r="953" spans="1:7" ht="12.75">
      <c r="A953" s="66" t="s">
        <v>173</v>
      </c>
      <c r="B953" s="67">
        <v>4</v>
      </c>
      <c r="C953" s="67">
        <v>2</v>
      </c>
      <c r="D953" s="67">
        <v>1</v>
      </c>
      <c r="E953" s="67">
        <v>48533282</v>
      </c>
      <c r="F953" s="68" t="s">
        <v>1239</v>
      </c>
      <c r="G953" s="76" t="s">
        <v>1261</v>
      </c>
    </row>
    <row r="954" spans="1:7" ht="12.75">
      <c r="A954" s="66" t="s">
        <v>173</v>
      </c>
      <c r="B954" s="67">
        <v>4</v>
      </c>
      <c r="C954" s="67">
        <v>2</v>
      </c>
      <c r="D954" s="67">
        <v>1</v>
      </c>
      <c r="E954" s="67">
        <v>180863539</v>
      </c>
      <c r="F954" s="68" t="s">
        <v>1240</v>
      </c>
      <c r="G954" s="76" t="s">
        <v>1261</v>
      </c>
    </row>
    <row r="955" spans="1:7" ht="12.75">
      <c r="A955" s="66" t="s">
        <v>173</v>
      </c>
      <c r="B955" s="67">
        <v>4</v>
      </c>
      <c r="C955" s="67">
        <v>2</v>
      </c>
      <c r="D955" s="67">
        <v>5</v>
      </c>
      <c r="E955" s="67">
        <v>27000000</v>
      </c>
      <c r="F955" s="68" t="s">
        <v>1241</v>
      </c>
      <c r="G955" s="76" t="s">
        <v>1261</v>
      </c>
    </row>
    <row r="956" spans="1:7" ht="12.75">
      <c r="A956" s="66" t="s">
        <v>151</v>
      </c>
      <c r="B956" s="67">
        <v>3</v>
      </c>
      <c r="C956" s="67">
        <v>2</v>
      </c>
      <c r="D956" s="67">
        <v>10</v>
      </c>
      <c r="E956" s="67">
        <v>17895738</v>
      </c>
      <c r="F956" s="68" t="s">
        <v>1242</v>
      </c>
      <c r="G956" s="76" t="s">
        <v>1261</v>
      </c>
    </row>
    <row r="957" spans="1:7" ht="12.75">
      <c r="A957" s="66" t="s">
        <v>151</v>
      </c>
      <c r="B957" s="67">
        <v>4</v>
      </c>
      <c r="C957" s="67">
        <v>2</v>
      </c>
      <c r="D957" s="67">
        <v>1</v>
      </c>
      <c r="E957" s="67">
        <v>19806859</v>
      </c>
      <c r="F957" s="68" t="s">
        <v>1243</v>
      </c>
      <c r="G957" s="76" t="s">
        <v>1261</v>
      </c>
    </row>
    <row r="958" spans="1:7" ht="12.75">
      <c r="A958" s="66" t="s">
        <v>151</v>
      </c>
      <c r="B958" s="67">
        <v>4</v>
      </c>
      <c r="C958" s="67">
        <v>2</v>
      </c>
      <c r="D958" s="67">
        <v>1</v>
      </c>
      <c r="E958" s="67">
        <v>17133924</v>
      </c>
      <c r="F958" s="68" t="s">
        <v>96</v>
      </c>
      <c r="G958" s="76" t="s">
        <v>1261</v>
      </c>
    </row>
    <row r="959" spans="1:7" ht="12.75">
      <c r="A959" s="66" t="s">
        <v>1244</v>
      </c>
      <c r="B959" s="67">
        <v>4</v>
      </c>
      <c r="C959" s="67">
        <v>2</v>
      </c>
      <c r="D959" s="67">
        <v>6</v>
      </c>
      <c r="E959" s="67">
        <v>600000</v>
      </c>
      <c r="F959" s="68" t="s">
        <v>1245</v>
      </c>
      <c r="G959" s="76" t="s">
        <v>1261</v>
      </c>
    </row>
    <row r="960" spans="1:7" ht="12.75">
      <c r="A960" s="66" t="s">
        <v>173</v>
      </c>
      <c r="B960" s="67">
        <v>4</v>
      </c>
      <c r="C960" s="67">
        <v>2</v>
      </c>
      <c r="D960" s="67">
        <v>5</v>
      </c>
      <c r="E960" s="67">
        <v>132000000</v>
      </c>
      <c r="F960" s="68" t="s">
        <v>1246</v>
      </c>
      <c r="G960" s="76" t="s">
        <v>1261</v>
      </c>
    </row>
    <row r="961" spans="1:7" ht="12.75">
      <c r="A961" s="66" t="s">
        <v>173</v>
      </c>
      <c r="B961" s="67">
        <v>4</v>
      </c>
      <c r="C961" s="67">
        <v>2</v>
      </c>
      <c r="D961" s="67">
        <v>1</v>
      </c>
      <c r="E961" s="67">
        <v>23000000</v>
      </c>
      <c r="F961" s="68" t="s">
        <v>1247</v>
      </c>
      <c r="G961" s="76" t="s">
        <v>1261</v>
      </c>
    </row>
    <row r="962" spans="1:7" ht="12.75">
      <c r="A962" s="66" t="s">
        <v>173</v>
      </c>
      <c r="B962" s="67">
        <v>4</v>
      </c>
      <c r="C962" s="67">
        <v>2</v>
      </c>
      <c r="D962" s="67">
        <v>2</v>
      </c>
      <c r="E962" s="67">
        <v>33000000</v>
      </c>
      <c r="F962" s="68" t="s">
        <v>1248</v>
      </c>
      <c r="G962" s="76" t="s">
        <v>1261</v>
      </c>
    </row>
    <row r="963" spans="1:7" ht="12.75">
      <c r="A963" s="66" t="s">
        <v>173</v>
      </c>
      <c r="B963" s="67">
        <v>4</v>
      </c>
      <c r="C963" s="67">
        <v>2</v>
      </c>
      <c r="D963" s="67">
        <v>3</v>
      </c>
      <c r="E963" s="67">
        <v>97000000</v>
      </c>
      <c r="F963" s="68" t="s">
        <v>1249</v>
      </c>
      <c r="G963" s="76" t="s">
        <v>1261</v>
      </c>
    </row>
    <row r="964" spans="1:7" ht="12.75">
      <c r="A964" s="66" t="s">
        <v>151</v>
      </c>
      <c r="B964" s="67">
        <v>4</v>
      </c>
      <c r="C964" s="67">
        <v>2</v>
      </c>
      <c r="D964" s="67">
        <v>2</v>
      </c>
      <c r="E964" s="67">
        <v>26200000</v>
      </c>
      <c r="F964" s="68" t="s">
        <v>1250</v>
      </c>
      <c r="G964" s="76" t="s">
        <v>1261</v>
      </c>
    </row>
    <row r="965" spans="1:7" ht="12.75">
      <c r="A965" s="66" t="s">
        <v>173</v>
      </c>
      <c r="B965" s="67">
        <v>4</v>
      </c>
      <c r="C965" s="67">
        <v>2</v>
      </c>
      <c r="D965" s="67">
        <v>4</v>
      </c>
      <c r="E965" s="67">
        <v>105000000</v>
      </c>
      <c r="F965" s="68" t="s">
        <v>1251</v>
      </c>
      <c r="G965" s="76" t="s">
        <v>1261</v>
      </c>
    </row>
    <row r="966" spans="1:7" ht="12.75">
      <c r="A966" s="66" t="s">
        <v>173</v>
      </c>
      <c r="B966" s="67">
        <v>4</v>
      </c>
      <c r="C966" s="67">
        <v>2</v>
      </c>
      <c r="D966" s="67">
        <v>1</v>
      </c>
      <c r="E966" s="67">
        <v>36400000</v>
      </c>
      <c r="F966" s="68" t="s">
        <v>1252</v>
      </c>
      <c r="G966" s="76" t="s">
        <v>1261</v>
      </c>
    </row>
    <row r="967" spans="1:7" ht="12.75">
      <c r="A967" s="66" t="s">
        <v>118</v>
      </c>
      <c r="B967" s="67">
        <v>4</v>
      </c>
      <c r="C967" s="67">
        <v>2</v>
      </c>
      <c r="D967" s="67">
        <v>6</v>
      </c>
      <c r="E967" s="67">
        <v>600000</v>
      </c>
      <c r="F967" s="68" t="s">
        <v>1245</v>
      </c>
      <c r="G967" s="76" t="s">
        <v>1261</v>
      </c>
    </row>
    <row r="968" spans="1:7" ht="12.75">
      <c r="A968" s="66" t="s">
        <v>109</v>
      </c>
      <c r="B968" s="67">
        <v>4</v>
      </c>
      <c r="C968" s="67">
        <v>2</v>
      </c>
      <c r="D968" s="67">
        <v>2</v>
      </c>
      <c r="E968" s="67">
        <v>1200000</v>
      </c>
      <c r="F968" s="68" t="s">
        <v>1254</v>
      </c>
      <c r="G968" s="76" t="s">
        <v>1261</v>
      </c>
    </row>
    <row r="969" spans="1:7" ht="12.75">
      <c r="A969" s="66" t="s">
        <v>1255</v>
      </c>
      <c r="B969" s="67">
        <v>4</v>
      </c>
      <c r="C969" s="67">
        <v>2</v>
      </c>
      <c r="D969" s="67">
        <v>30</v>
      </c>
      <c r="E969" s="67">
        <v>1500000000</v>
      </c>
      <c r="F969" s="68" t="s">
        <v>291</v>
      </c>
      <c r="G969" s="76" t="s">
        <v>1261</v>
      </c>
    </row>
    <row r="970" spans="1:7" ht="12.75">
      <c r="A970" s="66" t="s">
        <v>1428</v>
      </c>
      <c r="B970" s="67">
        <v>4</v>
      </c>
      <c r="C970" s="67">
        <v>2</v>
      </c>
      <c r="D970" s="67">
        <v>11</v>
      </c>
      <c r="E970" s="67">
        <v>231000000</v>
      </c>
      <c r="F970" s="68" t="s">
        <v>1256</v>
      </c>
      <c r="G970" s="76" t="s">
        <v>1261</v>
      </c>
    </row>
    <row r="971" spans="1:7" ht="12.75">
      <c r="A971" s="66" t="s">
        <v>1428</v>
      </c>
      <c r="B971" s="67">
        <v>4</v>
      </c>
      <c r="C971" s="67">
        <v>2</v>
      </c>
      <c r="D971" s="67">
        <v>4</v>
      </c>
      <c r="E971" s="67">
        <v>56000000</v>
      </c>
      <c r="F971" s="68" t="s">
        <v>1257</v>
      </c>
      <c r="G971" s="76" t="s">
        <v>1261</v>
      </c>
    </row>
    <row r="972" spans="1:7" ht="12.75">
      <c r="A972" s="66" t="s">
        <v>1428</v>
      </c>
      <c r="B972" s="67">
        <v>4</v>
      </c>
      <c r="C972" s="67">
        <v>2</v>
      </c>
      <c r="D972" s="67">
        <v>1</v>
      </c>
      <c r="E972" s="67">
        <v>39600000</v>
      </c>
      <c r="F972" s="68" t="s">
        <v>1258</v>
      </c>
      <c r="G972" s="76" t="s">
        <v>1261</v>
      </c>
    </row>
    <row r="973" spans="1:7" ht="12.75">
      <c r="A973" s="66" t="s">
        <v>173</v>
      </c>
      <c r="B973" s="67">
        <v>4</v>
      </c>
      <c r="C973" s="67">
        <v>2</v>
      </c>
      <c r="D973" s="67">
        <v>1</v>
      </c>
      <c r="E973" s="67">
        <v>3000000</v>
      </c>
      <c r="F973" s="68" t="s">
        <v>1259</v>
      </c>
      <c r="G973" s="76" t="s">
        <v>1261</v>
      </c>
    </row>
    <row r="974" spans="1:7" ht="12.75">
      <c r="A974" s="66" t="s">
        <v>107</v>
      </c>
      <c r="B974" s="67">
        <v>4</v>
      </c>
      <c r="C974" s="67">
        <v>2</v>
      </c>
      <c r="D974" s="67">
        <v>4</v>
      </c>
      <c r="E974" s="67">
        <v>6000000</v>
      </c>
      <c r="F974" s="68" t="s">
        <v>1260</v>
      </c>
      <c r="G974" s="76" t="s">
        <v>1261</v>
      </c>
    </row>
    <row r="975" spans="1:7" ht="12.75">
      <c r="A975" s="66" t="s">
        <v>121</v>
      </c>
      <c r="B975" s="67">
        <v>4</v>
      </c>
      <c r="C975" s="67">
        <v>2</v>
      </c>
      <c r="D975" s="67">
        <v>7</v>
      </c>
      <c r="E975" s="67">
        <v>20000000</v>
      </c>
      <c r="F975" s="68" t="s">
        <v>1416</v>
      </c>
      <c r="G975" s="76" t="s">
        <v>1261</v>
      </c>
    </row>
    <row r="976" spans="1:7" ht="12.75">
      <c r="A976" s="66" t="s">
        <v>121</v>
      </c>
      <c r="B976" s="67">
        <v>2</v>
      </c>
      <c r="C976" s="67">
        <v>1</v>
      </c>
      <c r="D976" s="67">
        <v>1</v>
      </c>
      <c r="E976" s="67">
        <f>243000*83</f>
        <v>20169000</v>
      </c>
      <c r="F976" s="68" t="s">
        <v>1417</v>
      </c>
      <c r="G976" s="76" t="s">
        <v>1261</v>
      </c>
    </row>
    <row r="977" spans="1:7" ht="12.75">
      <c r="A977" s="66" t="s">
        <v>198</v>
      </c>
      <c r="B977" s="67">
        <v>3</v>
      </c>
      <c r="C977" s="67">
        <v>1</v>
      </c>
      <c r="D977" s="67">
        <v>60</v>
      </c>
      <c r="E977" s="67">
        <v>100000000</v>
      </c>
      <c r="F977" s="68" t="s">
        <v>1418</v>
      </c>
      <c r="G977" s="76" t="s">
        <v>1261</v>
      </c>
    </row>
    <row r="978" spans="1:7" ht="12.75">
      <c r="A978" s="66" t="s">
        <v>118</v>
      </c>
      <c r="B978" s="67">
        <v>4</v>
      </c>
      <c r="C978" s="67">
        <v>2</v>
      </c>
      <c r="D978" s="67">
        <v>2</v>
      </c>
      <c r="E978" s="67">
        <v>30000000</v>
      </c>
      <c r="F978" s="68" t="s">
        <v>838</v>
      </c>
      <c r="G978" s="76" t="s">
        <v>1261</v>
      </c>
    </row>
    <row r="979" spans="1:7" ht="12.75">
      <c r="A979" s="66" t="s">
        <v>763</v>
      </c>
      <c r="B979" s="67">
        <v>2</v>
      </c>
      <c r="C979" s="67">
        <v>1</v>
      </c>
      <c r="D979" s="67">
        <v>100</v>
      </c>
      <c r="E979" s="67">
        <v>120000000</v>
      </c>
      <c r="F979" s="68" t="s">
        <v>1419</v>
      </c>
      <c r="G979" s="76" t="s">
        <v>1261</v>
      </c>
    </row>
    <row r="980" spans="1:7" ht="12.75">
      <c r="A980" s="66" t="s">
        <v>235</v>
      </c>
      <c r="B980" s="67">
        <v>2</v>
      </c>
      <c r="C980" s="67">
        <v>1</v>
      </c>
      <c r="D980" s="67">
        <v>1</v>
      </c>
      <c r="E980" s="67">
        <v>80000000</v>
      </c>
      <c r="F980" s="68" t="s">
        <v>1271</v>
      </c>
      <c r="G980" s="76" t="s">
        <v>1261</v>
      </c>
    </row>
    <row r="981" spans="1:7" ht="12.75">
      <c r="A981" s="66" t="s">
        <v>765</v>
      </c>
      <c r="B981" s="67">
        <v>2</v>
      </c>
      <c r="C981" s="67">
        <v>1</v>
      </c>
      <c r="D981" s="67">
        <v>20</v>
      </c>
      <c r="E981" s="67">
        <v>200000000</v>
      </c>
      <c r="F981" s="68" t="s">
        <v>842</v>
      </c>
      <c r="G981" s="76" t="s">
        <v>1261</v>
      </c>
    </row>
    <row r="982" spans="1:7" ht="12.75">
      <c r="A982" s="66" t="s">
        <v>1512</v>
      </c>
      <c r="B982" s="67">
        <v>3</v>
      </c>
      <c r="C982" s="67">
        <v>4</v>
      </c>
      <c r="D982" s="67">
        <v>1</v>
      </c>
      <c r="E982" s="67">
        <v>361920</v>
      </c>
      <c r="F982" s="68" t="s">
        <v>1517</v>
      </c>
      <c r="G982" s="76" t="s">
        <v>1261</v>
      </c>
    </row>
    <row r="983" spans="1:7" ht="12.75">
      <c r="A983" s="66" t="s">
        <v>1512</v>
      </c>
      <c r="B983" s="67">
        <v>3</v>
      </c>
      <c r="C983" s="67">
        <v>4</v>
      </c>
      <c r="D983" s="67">
        <v>8</v>
      </c>
      <c r="E983" s="67">
        <v>2412800</v>
      </c>
      <c r="F983" s="68" t="s">
        <v>1518</v>
      </c>
      <c r="G983" s="76" t="s">
        <v>1261</v>
      </c>
    </row>
    <row r="984" spans="1:7" ht="12.75">
      <c r="A984" s="66" t="s">
        <v>1512</v>
      </c>
      <c r="B984" s="67">
        <v>3</v>
      </c>
      <c r="C984" s="67">
        <v>4</v>
      </c>
      <c r="D984" s="67">
        <v>9</v>
      </c>
      <c r="E984" s="67">
        <v>1200600</v>
      </c>
      <c r="F984" s="68" t="s">
        <v>1519</v>
      </c>
      <c r="G984" s="76" t="s">
        <v>1261</v>
      </c>
    </row>
    <row r="985" spans="1:7" ht="12.75">
      <c r="A985" s="66" t="s">
        <v>1513</v>
      </c>
      <c r="B985" s="67">
        <v>3</v>
      </c>
      <c r="C985" s="67">
        <v>4</v>
      </c>
      <c r="D985" s="67">
        <v>18</v>
      </c>
      <c r="E985" s="67">
        <v>1461600</v>
      </c>
      <c r="F985" s="68" t="s">
        <v>1520</v>
      </c>
      <c r="G985" s="76" t="s">
        <v>1261</v>
      </c>
    </row>
    <row r="986" spans="1:7" ht="12.75">
      <c r="A986" s="66" t="s">
        <v>183</v>
      </c>
      <c r="B986" s="67">
        <v>3</v>
      </c>
      <c r="C986" s="67">
        <v>4</v>
      </c>
      <c r="D986" s="67">
        <v>9</v>
      </c>
      <c r="E986" s="67">
        <v>2401200</v>
      </c>
      <c r="F986" s="68" t="s">
        <v>1521</v>
      </c>
      <c r="G986" s="76" t="s">
        <v>1261</v>
      </c>
    </row>
    <row r="987" spans="1:7" ht="12.75">
      <c r="A987" s="66" t="s">
        <v>1512</v>
      </c>
      <c r="B987" s="67">
        <v>3</v>
      </c>
      <c r="C987" s="67">
        <v>4</v>
      </c>
      <c r="D987" s="67">
        <v>16</v>
      </c>
      <c r="E987" s="67">
        <v>6403200</v>
      </c>
      <c r="F987" s="68" t="s">
        <v>1522</v>
      </c>
      <c r="G987" s="76" t="s">
        <v>1261</v>
      </c>
    </row>
    <row r="988" spans="1:7" ht="12.75">
      <c r="A988" s="66" t="s">
        <v>1514</v>
      </c>
      <c r="B988" s="67">
        <v>3</v>
      </c>
      <c r="C988" s="67">
        <v>4</v>
      </c>
      <c r="D988" s="67">
        <v>2</v>
      </c>
      <c r="E988" s="67">
        <v>1484800</v>
      </c>
      <c r="F988" s="68" t="s">
        <v>1523</v>
      </c>
      <c r="G988" s="76" t="s">
        <v>1261</v>
      </c>
    </row>
    <row r="989" spans="1:7" ht="12.75">
      <c r="A989" s="66" t="s">
        <v>1515</v>
      </c>
      <c r="B989" s="67">
        <v>3</v>
      </c>
      <c r="C989" s="67">
        <v>4</v>
      </c>
      <c r="D989" s="67">
        <v>25</v>
      </c>
      <c r="E989" s="67">
        <v>4930000</v>
      </c>
      <c r="F989" s="68" t="s">
        <v>1524</v>
      </c>
      <c r="G989" s="76" t="s">
        <v>1261</v>
      </c>
    </row>
    <row r="990" spans="1:7" ht="12.75">
      <c r="A990" s="66" t="s">
        <v>1516</v>
      </c>
      <c r="B990" s="67">
        <v>3</v>
      </c>
      <c r="C990" s="67">
        <v>4</v>
      </c>
      <c r="D990" s="67">
        <v>11</v>
      </c>
      <c r="E990" s="67">
        <v>1786400</v>
      </c>
      <c r="F990" s="68" t="s">
        <v>1525</v>
      </c>
      <c r="G990" s="76" t="s">
        <v>1261</v>
      </c>
    </row>
    <row r="991" spans="1:7" ht="12.75">
      <c r="A991" s="66" t="s">
        <v>173</v>
      </c>
      <c r="B991" s="67">
        <v>3</v>
      </c>
      <c r="C991" s="67">
        <v>7</v>
      </c>
      <c r="D991" s="67">
        <v>1</v>
      </c>
      <c r="E991" s="67">
        <v>42773619</v>
      </c>
      <c r="F991" s="68" t="s">
        <v>1534</v>
      </c>
      <c r="G991" s="76" t="s">
        <v>1261</v>
      </c>
    </row>
    <row r="992" spans="1:7" ht="12.75">
      <c r="A992" s="66" t="s">
        <v>1262</v>
      </c>
      <c r="B992" s="67">
        <v>4</v>
      </c>
      <c r="C992" s="67">
        <v>2</v>
      </c>
      <c r="D992" s="67">
        <v>1</v>
      </c>
      <c r="E992" s="67">
        <v>26402090</v>
      </c>
      <c r="F992" s="68" t="s">
        <v>1263</v>
      </c>
      <c r="G992" s="76" t="s">
        <v>1264</v>
      </c>
    </row>
    <row r="993" spans="1:7" ht="12.75">
      <c r="A993" s="66" t="s">
        <v>1262</v>
      </c>
      <c r="B993" s="67">
        <v>4</v>
      </c>
      <c r="C993" s="67">
        <v>2</v>
      </c>
      <c r="D993" s="67">
        <v>1</v>
      </c>
      <c r="E993" s="67">
        <v>26402090</v>
      </c>
      <c r="F993" s="68" t="s">
        <v>1265</v>
      </c>
      <c r="G993" s="76" t="s">
        <v>1264</v>
      </c>
    </row>
    <row r="994" spans="1:7" ht="12.75">
      <c r="A994" s="66" t="s">
        <v>176</v>
      </c>
      <c r="B994" s="67">
        <v>4</v>
      </c>
      <c r="C994" s="67">
        <v>2</v>
      </c>
      <c r="D994" s="67">
        <v>2</v>
      </c>
      <c r="E994" s="67">
        <v>29708329</v>
      </c>
      <c r="F994" s="68" t="s">
        <v>1266</v>
      </c>
      <c r="G994" s="76" t="s">
        <v>1264</v>
      </c>
    </row>
    <row r="995" spans="1:7" ht="12.75">
      <c r="A995" s="66" t="s">
        <v>278</v>
      </c>
      <c r="B995" s="67">
        <v>4</v>
      </c>
      <c r="C995" s="67">
        <v>2</v>
      </c>
      <c r="D995" s="67">
        <v>1</v>
      </c>
      <c r="E995" s="67">
        <v>30000000</v>
      </c>
      <c r="F995" s="68" t="s">
        <v>1267</v>
      </c>
      <c r="G995" s="76" t="s">
        <v>1264</v>
      </c>
    </row>
    <row r="996" spans="1:7" ht="12.75">
      <c r="A996" s="66" t="s">
        <v>1268</v>
      </c>
      <c r="B996" s="67">
        <v>4</v>
      </c>
      <c r="C996" s="67">
        <v>2</v>
      </c>
      <c r="D996" s="67">
        <v>1</v>
      </c>
      <c r="E996" s="67">
        <v>20000000</v>
      </c>
      <c r="F996" s="68" t="s">
        <v>1269</v>
      </c>
      <c r="G996" s="76" t="s">
        <v>1264</v>
      </c>
    </row>
    <row r="997" spans="1:7" ht="12.75">
      <c r="A997" s="66" t="s">
        <v>1262</v>
      </c>
      <c r="B997" s="67">
        <v>4</v>
      </c>
      <c r="C997" s="67">
        <v>2</v>
      </c>
      <c r="D997" s="67">
        <v>1</v>
      </c>
      <c r="E997" s="67">
        <v>22453200</v>
      </c>
      <c r="F997" s="68" t="s">
        <v>1306</v>
      </c>
      <c r="G997" s="76" t="s">
        <v>1264</v>
      </c>
    </row>
    <row r="998" spans="1:7" ht="12.75">
      <c r="A998" s="66" t="s">
        <v>151</v>
      </c>
      <c r="B998" s="67">
        <v>4</v>
      </c>
      <c r="C998" s="67">
        <v>2</v>
      </c>
      <c r="D998" s="67">
        <v>1</v>
      </c>
      <c r="E998" s="67">
        <v>13447697</v>
      </c>
      <c r="F998" s="68" t="s">
        <v>1307</v>
      </c>
      <c r="G998" s="76" t="s">
        <v>1264</v>
      </c>
    </row>
    <row r="999" spans="1:7" ht="12.75">
      <c r="A999" s="66" t="s">
        <v>278</v>
      </c>
      <c r="B999" s="67">
        <v>4</v>
      </c>
      <c r="C999" s="67">
        <v>2</v>
      </c>
      <c r="D999" s="67">
        <v>1</v>
      </c>
      <c r="E999" s="67">
        <f>14256000</f>
        <v>14256000</v>
      </c>
      <c r="F999" s="68" t="s">
        <v>1308</v>
      </c>
      <c r="G999" s="76" t="s">
        <v>1264</v>
      </c>
    </row>
    <row r="1000" spans="1:7" ht="12.75">
      <c r="A1000" s="66" t="s">
        <v>1262</v>
      </c>
      <c r="B1000" s="67">
        <v>4</v>
      </c>
      <c r="C1000" s="67">
        <v>2</v>
      </c>
      <c r="D1000" s="67">
        <v>5</v>
      </c>
      <c r="E1000" s="67">
        <v>138579228</v>
      </c>
      <c r="F1000" s="68" t="s">
        <v>1309</v>
      </c>
      <c r="G1000" s="76" t="s">
        <v>1264</v>
      </c>
    </row>
    <row r="1001" spans="1:7" ht="12.75">
      <c r="A1001" s="66" t="s">
        <v>1262</v>
      </c>
      <c r="B1001" s="67">
        <v>4</v>
      </c>
      <c r="C1001" s="67">
        <v>2</v>
      </c>
      <c r="D1001" s="67">
        <v>1</v>
      </c>
      <c r="E1001" s="67">
        <v>37694192</v>
      </c>
      <c r="F1001" s="68" t="s">
        <v>1310</v>
      </c>
      <c r="G1001" s="76" t="s">
        <v>1264</v>
      </c>
    </row>
    <row r="1002" spans="1:7" ht="12.75">
      <c r="A1002" s="66" t="s">
        <v>1262</v>
      </c>
      <c r="B1002" s="67">
        <v>4</v>
      </c>
      <c r="C1002" s="67">
        <v>6</v>
      </c>
      <c r="D1002" s="67">
        <v>1</v>
      </c>
      <c r="E1002" s="67">
        <v>51840000</v>
      </c>
      <c r="F1002" s="68" t="s">
        <v>1311</v>
      </c>
      <c r="G1002" s="76" t="s">
        <v>1264</v>
      </c>
    </row>
    <row r="1003" spans="1:7" ht="12.75">
      <c r="A1003" s="66" t="s">
        <v>1262</v>
      </c>
      <c r="B1003" s="67">
        <v>4</v>
      </c>
      <c r="C1003" s="67">
        <v>2</v>
      </c>
      <c r="D1003" s="67">
        <v>1</v>
      </c>
      <c r="E1003" s="67">
        <v>40639654</v>
      </c>
      <c r="F1003" s="68" t="s">
        <v>1312</v>
      </c>
      <c r="G1003" s="76" t="s">
        <v>1264</v>
      </c>
    </row>
    <row r="1004" spans="1:7" ht="12.75">
      <c r="A1004" s="66" t="s">
        <v>1262</v>
      </c>
      <c r="B1004" s="67">
        <v>4</v>
      </c>
      <c r="C1004" s="67">
        <v>2</v>
      </c>
      <c r="D1004" s="67">
        <v>1</v>
      </c>
      <c r="E1004" s="67">
        <v>21628123</v>
      </c>
      <c r="F1004" s="68" t="s">
        <v>1313</v>
      </c>
      <c r="G1004" s="76" t="s">
        <v>1264</v>
      </c>
    </row>
    <row r="1005" spans="1:7" ht="12.75">
      <c r="A1005" s="66" t="s">
        <v>1262</v>
      </c>
      <c r="B1005" s="67">
        <v>4</v>
      </c>
      <c r="C1005" s="67">
        <v>2</v>
      </c>
      <c r="D1005" s="67">
        <v>1</v>
      </c>
      <c r="E1005" s="67">
        <v>20000000</v>
      </c>
      <c r="F1005" s="68" t="s">
        <v>1314</v>
      </c>
      <c r="G1005" s="76" t="s">
        <v>1264</v>
      </c>
    </row>
    <row r="1006" spans="1:7" ht="12.75">
      <c r="A1006" s="66" t="s">
        <v>278</v>
      </c>
      <c r="B1006" s="67">
        <v>4</v>
      </c>
      <c r="C1006" s="67">
        <v>2</v>
      </c>
      <c r="D1006" s="67">
        <v>1</v>
      </c>
      <c r="E1006" s="67">
        <v>50000000</v>
      </c>
      <c r="F1006" s="68" t="s">
        <v>1315</v>
      </c>
      <c r="G1006" s="76" t="s">
        <v>1264</v>
      </c>
    </row>
    <row r="1007" spans="1:7" ht="12.75">
      <c r="A1007" s="66" t="s">
        <v>1262</v>
      </c>
      <c r="B1007" s="67">
        <v>4</v>
      </c>
      <c r="C1007" s="67">
        <v>1</v>
      </c>
      <c r="D1007" s="67">
        <v>2</v>
      </c>
      <c r="E1007" s="67">
        <v>67848136</v>
      </c>
      <c r="F1007" s="68" t="s">
        <v>1316</v>
      </c>
      <c r="G1007" s="76" t="s">
        <v>1264</v>
      </c>
    </row>
    <row r="1008" spans="1:7" ht="12.75">
      <c r="A1008" s="66" t="s">
        <v>99</v>
      </c>
      <c r="B1008" s="67">
        <v>4</v>
      </c>
      <c r="C1008" s="67">
        <v>1</v>
      </c>
      <c r="D1008" s="67">
        <v>1</v>
      </c>
      <c r="E1008" s="67">
        <v>20000000</v>
      </c>
      <c r="F1008" s="68" t="s">
        <v>1317</v>
      </c>
      <c r="G1008" s="76" t="s">
        <v>1264</v>
      </c>
    </row>
    <row r="1009" spans="1:7" ht="12.75">
      <c r="A1009" s="66" t="s">
        <v>99</v>
      </c>
      <c r="B1009" s="67">
        <v>4</v>
      </c>
      <c r="C1009" s="67">
        <v>1</v>
      </c>
      <c r="D1009" s="67">
        <v>1</v>
      </c>
      <c r="E1009" s="67">
        <v>40000000</v>
      </c>
      <c r="F1009" s="68" t="s">
        <v>842</v>
      </c>
      <c r="G1009" s="76" t="s">
        <v>1264</v>
      </c>
    </row>
    <row r="1010" spans="1:7" ht="12.75">
      <c r="A1010" s="66" t="s">
        <v>278</v>
      </c>
      <c r="B1010" s="67">
        <v>4</v>
      </c>
      <c r="C1010" s="67">
        <v>1</v>
      </c>
      <c r="D1010" s="67">
        <v>2</v>
      </c>
      <c r="E1010" s="67">
        <v>50023412</v>
      </c>
      <c r="F1010" s="68" t="s">
        <v>1318</v>
      </c>
      <c r="G1010" s="76" t="s">
        <v>1264</v>
      </c>
    </row>
    <row r="1011" spans="1:7" ht="12.75">
      <c r="A1011" s="66" t="s">
        <v>278</v>
      </c>
      <c r="B1011" s="67">
        <v>4</v>
      </c>
      <c r="C1011" s="67">
        <v>1</v>
      </c>
      <c r="D1011" s="67">
        <v>2</v>
      </c>
      <c r="E1011" s="67">
        <v>38172248</v>
      </c>
      <c r="F1011" s="68" t="s">
        <v>1319</v>
      </c>
      <c r="G1011" s="76" t="s">
        <v>1264</v>
      </c>
    </row>
    <row r="1012" spans="1:7" ht="12.75">
      <c r="A1012" s="66" t="s">
        <v>278</v>
      </c>
      <c r="B1012" s="67">
        <v>4</v>
      </c>
      <c r="C1012" s="67">
        <v>1</v>
      </c>
      <c r="D1012" s="67">
        <v>1</v>
      </c>
      <c r="E1012" s="67">
        <v>17562811</v>
      </c>
      <c r="F1012" s="68" t="s">
        <v>1320</v>
      </c>
      <c r="G1012" s="76" t="s">
        <v>1264</v>
      </c>
    </row>
    <row r="1013" spans="1:7" ht="12.75">
      <c r="A1013" s="66" t="s">
        <v>278</v>
      </c>
      <c r="B1013" s="67">
        <v>4</v>
      </c>
      <c r="C1013" s="67">
        <v>1</v>
      </c>
      <c r="D1013" s="67">
        <v>2</v>
      </c>
      <c r="E1013" s="67">
        <f>(45750966/3)*2</f>
        <v>30500644</v>
      </c>
      <c r="F1013" s="68" t="s">
        <v>1321</v>
      </c>
      <c r="G1013" s="76" t="s">
        <v>1264</v>
      </c>
    </row>
    <row r="1014" spans="1:7" ht="12.75">
      <c r="A1014" s="66" t="s">
        <v>278</v>
      </c>
      <c r="B1014" s="67">
        <v>4</v>
      </c>
      <c r="C1014" s="67">
        <v>1</v>
      </c>
      <c r="D1014" s="67">
        <v>2</v>
      </c>
      <c r="E1014" s="67">
        <v>27516510</v>
      </c>
      <c r="F1014" s="68" t="s">
        <v>1322</v>
      </c>
      <c r="G1014" s="76" t="s">
        <v>1264</v>
      </c>
    </row>
    <row r="1015" spans="1:7" ht="12.75">
      <c r="A1015" s="66" t="s">
        <v>278</v>
      </c>
      <c r="B1015" s="67">
        <v>4</v>
      </c>
      <c r="C1015" s="67">
        <v>1</v>
      </c>
      <c r="D1015" s="67">
        <v>2</v>
      </c>
      <c r="E1015" s="67">
        <v>31168772</v>
      </c>
      <c r="F1015" s="68" t="s">
        <v>1323</v>
      </c>
      <c r="G1015" s="76" t="s">
        <v>1264</v>
      </c>
    </row>
    <row r="1016" spans="1:7" ht="12.75">
      <c r="A1016" s="66" t="s">
        <v>278</v>
      </c>
      <c r="B1016" s="67">
        <v>4</v>
      </c>
      <c r="C1016" s="67">
        <v>1</v>
      </c>
      <c r="D1016" s="67">
        <v>4</v>
      </c>
      <c r="E1016" s="67">
        <f>(73863870/5)*4</f>
        <v>59091096</v>
      </c>
      <c r="F1016" s="68" t="s">
        <v>1324</v>
      </c>
      <c r="G1016" s="76" t="s">
        <v>1264</v>
      </c>
    </row>
    <row r="1017" spans="1:7" ht="12.75">
      <c r="A1017" s="66" t="s">
        <v>151</v>
      </c>
      <c r="B1017" s="67">
        <v>4</v>
      </c>
      <c r="C1017" s="67">
        <v>1</v>
      </c>
      <c r="D1017" s="67">
        <v>3</v>
      </c>
      <c r="E1017" s="67">
        <f>(35144000/2)*3</f>
        <v>52716000</v>
      </c>
      <c r="F1017" s="68" t="s">
        <v>1325</v>
      </c>
      <c r="G1017" s="76" t="s">
        <v>1264</v>
      </c>
    </row>
    <row r="1018" spans="1:7" ht="12.75">
      <c r="A1018" s="66" t="s">
        <v>278</v>
      </c>
      <c r="B1018" s="67">
        <v>4</v>
      </c>
      <c r="C1018" s="67">
        <v>1</v>
      </c>
      <c r="D1018" s="67">
        <v>1</v>
      </c>
      <c r="E1018" s="67">
        <f>1196370*11.5</f>
        <v>13758255</v>
      </c>
      <c r="F1018" s="68" t="s">
        <v>1327</v>
      </c>
      <c r="G1018" s="76" t="s">
        <v>1264</v>
      </c>
    </row>
    <row r="1019" spans="1:7" ht="12.75">
      <c r="A1019" s="66" t="s">
        <v>278</v>
      </c>
      <c r="B1019" s="67">
        <v>4</v>
      </c>
      <c r="C1019" s="67">
        <v>1</v>
      </c>
      <c r="D1019" s="67">
        <v>1</v>
      </c>
      <c r="E1019" s="67">
        <f>1196370*11.5</f>
        <v>13758255</v>
      </c>
      <c r="F1019" s="68" t="s">
        <v>1328</v>
      </c>
      <c r="G1019" s="76" t="s">
        <v>1264</v>
      </c>
    </row>
    <row r="1020" spans="1:7" ht="12.75">
      <c r="A1020" s="66" t="s">
        <v>278</v>
      </c>
      <c r="B1020" s="67">
        <v>4</v>
      </c>
      <c r="C1020" s="67">
        <v>1</v>
      </c>
      <c r="D1020" s="67">
        <v>6</v>
      </c>
      <c r="E1020" s="67">
        <f>7178220*11.5</f>
        <v>82549530</v>
      </c>
      <c r="F1020" s="68" t="s">
        <v>1329</v>
      </c>
      <c r="G1020" s="76" t="s">
        <v>1264</v>
      </c>
    </row>
    <row r="1021" spans="1:7" ht="12.75">
      <c r="A1021" s="66" t="s">
        <v>278</v>
      </c>
      <c r="B1021" s="67">
        <v>4</v>
      </c>
      <c r="C1021" s="67">
        <v>1</v>
      </c>
      <c r="D1021" s="67">
        <v>2</v>
      </c>
      <c r="E1021" s="67">
        <f>3054402*11.5</f>
        <v>35125623</v>
      </c>
      <c r="F1021" s="68" t="s">
        <v>1330</v>
      </c>
      <c r="G1021" s="76" t="s">
        <v>1264</v>
      </c>
    </row>
    <row r="1022" spans="1:7" ht="12.75">
      <c r="A1022" s="66" t="s">
        <v>1262</v>
      </c>
      <c r="B1022" s="67">
        <v>4</v>
      </c>
      <c r="C1022" s="67">
        <v>2</v>
      </c>
      <c r="D1022" s="67">
        <v>1</v>
      </c>
      <c r="E1022" s="67">
        <v>27911040</v>
      </c>
      <c r="F1022" s="68" t="s">
        <v>1332</v>
      </c>
      <c r="G1022" s="76" t="s">
        <v>1264</v>
      </c>
    </row>
    <row r="1023" spans="1:7" ht="12.75">
      <c r="A1023" s="66" t="s">
        <v>1262</v>
      </c>
      <c r="B1023" s="67">
        <v>4</v>
      </c>
      <c r="C1023" s="67">
        <v>2</v>
      </c>
      <c r="D1023" s="67">
        <v>1</v>
      </c>
      <c r="E1023" s="67">
        <v>27911040</v>
      </c>
      <c r="F1023" s="68" t="s">
        <v>1333</v>
      </c>
      <c r="G1023" s="76" t="s">
        <v>1264</v>
      </c>
    </row>
    <row r="1024" spans="1:7" ht="12.75">
      <c r="A1024" s="66" t="s">
        <v>1262</v>
      </c>
      <c r="B1024" s="67">
        <v>4</v>
      </c>
      <c r="C1024" s="67">
        <v>2</v>
      </c>
      <c r="D1024" s="67">
        <v>1</v>
      </c>
      <c r="E1024" s="67">
        <v>27911040</v>
      </c>
      <c r="F1024" s="68" t="s">
        <v>1334</v>
      </c>
      <c r="G1024" s="76" t="s">
        <v>1264</v>
      </c>
    </row>
    <row r="1025" spans="1:7" ht="12.75">
      <c r="A1025" s="66" t="s">
        <v>1262</v>
      </c>
      <c r="B1025" s="67">
        <v>4</v>
      </c>
      <c r="C1025" s="67">
        <v>1</v>
      </c>
      <c r="D1025" s="67">
        <v>2</v>
      </c>
      <c r="E1025" s="67">
        <v>20493000</v>
      </c>
      <c r="F1025" s="68" t="s">
        <v>1335</v>
      </c>
      <c r="G1025" s="76" t="s">
        <v>1264</v>
      </c>
    </row>
    <row r="1026" spans="1:7" ht="12.75">
      <c r="A1026" s="66" t="s">
        <v>1262</v>
      </c>
      <c r="B1026" s="67">
        <v>4</v>
      </c>
      <c r="C1026" s="67">
        <v>1</v>
      </c>
      <c r="D1026" s="67">
        <v>1</v>
      </c>
      <c r="E1026" s="67">
        <v>31422600</v>
      </c>
      <c r="F1026" s="68" t="s">
        <v>1336</v>
      </c>
      <c r="G1026" s="76" t="s">
        <v>1264</v>
      </c>
    </row>
    <row r="1027" spans="1:7" ht="12.75">
      <c r="A1027" s="66" t="s">
        <v>1262</v>
      </c>
      <c r="B1027" s="67">
        <v>4</v>
      </c>
      <c r="C1027" s="67">
        <v>1</v>
      </c>
      <c r="D1027" s="67">
        <v>1</v>
      </c>
      <c r="E1027" s="67">
        <v>31422600</v>
      </c>
      <c r="F1027" s="68" t="s">
        <v>1337</v>
      </c>
      <c r="G1027" s="76" t="s">
        <v>1264</v>
      </c>
    </row>
    <row r="1028" spans="1:7" ht="12.75">
      <c r="A1028" s="66" t="s">
        <v>1262</v>
      </c>
      <c r="B1028" s="67">
        <v>4</v>
      </c>
      <c r="C1028" s="67">
        <v>1</v>
      </c>
      <c r="D1028" s="67">
        <v>1</v>
      </c>
      <c r="E1028" s="67">
        <v>18878400</v>
      </c>
      <c r="F1028" s="68" t="s">
        <v>1338</v>
      </c>
      <c r="G1028" s="76" t="s">
        <v>1264</v>
      </c>
    </row>
    <row r="1029" spans="1:7" ht="12.75">
      <c r="A1029" s="66" t="s">
        <v>1262</v>
      </c>
      <c r="B1029" s="67">
        <v>4</v>
      </c>
      <c r="C1029" s="67">
        <v>1</v>
      </c>
      <c r="D1029" s="67">
        <v>2</v>
      </c>
      <c r="E1029" s="67">
        <v>40986000</v>
      </c>
      <c r="F1029" s="68" t="s">
        <v>1339</v>
      </c>
      <c r="G1029" s="76" t="s">
        <v>1264</v>
      </c>
    </row>
    <row r="1030" spans="1:7" ht="12.75">
      <c r="A1030" s="66" t="s">
        <v>1262</v>
      </c>
      <c r="B1030" s="67">
        <v>4</v>
      </c>
      <c r="C1030" s="67">
        <v>1</v>
      </c>
      <c r="D1030" s="67">
        <v>1</v>
      </c>
      <c r="E1030" s="67">
        <v>28690200</v>
      </c>
      <c r="F1030" s="68" t="s">
        <v>1340</v>
      </c>
      <c r="G1030" s="76" t="s">
        <v>1264</v>
      </c>
    </row>
    <row r="1031" spans="1:7" ht="12.75">
      <c r="A1031" s="66" t="s">
        <v>1262</v>
      </c>
      <c r="B1031" s="67">
        <v>4</v>
      </c>
      <c r="C1031" s="67">
        <v>1</v>
      </c>
      <c r="D1031" s="67">
        <v>2</v>
      </c>
      <c r="E1031" s="67">
        <v>56014200</v>
      </c>
      <c r="F1031" s="68" t="s">
        <v>1341</v>
      </c>
      <c r="G1031" s="76" t="s">
        <v>1264</v>
      </c>
    </row>
    <row r="1032" spans="1:7" ht="12.75">
      <c r="A1032" s="66" t="s">
        <v>1262</v>
      </c>
      <c r="B1032" s="67">
        <v>4</v>
      </c>
      <c r="C1032" s="67">
        <v>1</v>
      </c>
      <c r="D1032" s="67">
        <v>2</v>
      </c>
      <c r="E1032" s="67">
        <v>31422600</v>
      </c>
      <c r="F1032" s="68" t="s">
        <v>1342</v>
      </c>
      <c r="G1032" s="76" t="s">
        <v>1264</v>
      </c>
    </row>
    <row r="1033" spans="1:7" ht="12.75">
      <c r="A1033" s="66" t="s">
        <v>121</v>
      </c>
      <c r="B1033" s="67">
        <v>4</v>
      </c>
      <c r="C1033" s="67">
        <v>2</v>
      </c>
      <c r="D1033" s="67">
        <v>1</v>
      </c>
      <c r="E1033" s="67">
        <v>1000000</v>
      </c>
      <c r="F1033" s="68" t="s">
        <v>1270</v>
      </c>
      <c r="G1033" s="76" t="s">
        <v>1264</v>
      </c>
    </row>
    <row r="1034" spans="1:7" ht="12.75">
      <c r="A1034" s="66" t="s">
        <v>121</v>
      </c>
      <c r="B1034" s="67">
        <v>4</v>
      </c>
      <c r="C1034" s="67">
        <v>1</v>
      </c>
      <c r="D1034" s="67">
        <v>1</v>
      </c>
      <c r="E1034" s="67">
        <v>5000000</v>
      </c>
      <c r="F1034" s="68" t="s">
        <v>1304</v>
      </c>
      <c r="G1034" s="76" t="s">
        <v>1264</v>
      </c>
    </row>
    <row r="1035" spans="1:7" ht="12.75">
      <c r="A1035" s="66" t="s">
        <v>121</v>
      </c>
      <c r="B1035" s="67">
        <v>4</v>
      </c>
      <c r="C1035" s="67">
        <v>1</v>
      </c>
      <c r="D1035" s="67">
        <v>1</v>
      </c>
      <c r="E1035" s="67">
        <v>2000000</v>
      </c>
      <c r="F1035" s="68" t="s">
        <v>1305</v>
      </c>
      <c r="G1035" s="76" t="s">
        <v>1264</v>
      </c>
    </row>
    <row r="1036" spans="1:7" ht="12.75">
      <c r="A1036" s="66" t="s">
        <v>121</v>
      </c>
      <c r="B1036" s="67">
        <v>4</v>
      </c>
      <c r="C1036" s="67">
        <v>1</v>
      </c>
      <c r="D1036" s="67">
        <v>1</v>
      </c>
      <c r="E1036" s="67">
        <v>10000000</v>
      </c>
      <c r="F1036" s="68" t="s">
        <v>1300</v>
      </c>
      <c r="G1036" s="76" t="s">
        <v>1264</v>
      </c>
    </row>
    <row r="1037" spans="1:7" ht="12.75">
      <c r="A1037" s="66" t="s">
        <v>121</v>
      </c>
      <c r="B1037" s="67">
        <v>4</v>
      </c>
      <c r="C1037" s="67">
        <v>1</v>
      </c>
      <c r="D1037" s="67">
        <v>1</v>
      </c>
      <c r="E1037" s="67">
        <v>12000000</v>
      </c>
      <c r="F1037" s="68" t="s">
        <v>1298</v>
      </c>
      <c r="G1037" s="76" t="s">
        <v>1264</v>
      </c>
    </row>
    <row r="1038" spans="1:7" ht="12.75">
      <c r="A1038" s="66" t="s">
        <v>121</v>
      </c>
      <c r="B1038" s="67">
        <v>4</v>
      </c>
      <c r="C1038" s="67">
        <v>1</v>
      </c>
      <c r="D1038" s="67">
        <v>1</v>
      </c>
      <c r="E1038" s="67">
        <v>50000000</v>
      </c>
      <c r="F1038" s="68" t="s">
        <v>1281</v>
      </c>
      <c r="G1038" s="76" t="s">
        <v>1264</v>
      </c>
    </row>
    <row r="1039" spans="1:7" ht="12.75">
      <c r="A1039" s="66" t="s">
        <v>121</v>
      </c>
      <c r="B1039" s="67">
        <v>4</v>
      </c>
      <c r="C1039" s="67">
        <v>1</v>
      </c>
      <c r="D1039" s="67">
        <v>1</v>
      </c>
      <c r="E1039" s="67">
        <v>30000000</v>
      </c>
      <c r="F1039" s="68" t="s">
        <v>1282</v>
      </c>
      <c r="G1039" s="76" t="s">
        <v>1264</v>
      </c>
    </row>
    <row r="1040" spans="1:7" ht="12.75">
      <c r="A1040" s="66" t="s">
        <v>121</v>
      </c>
      <c r="B1040" s="67">
        <v>4</v>
      </c>
      <c r="C1040" s="67">
        <v>1</v>
      </c>
      <c r="D1040" s="67">
        <v>1</v>
      </c>
      <c r="E1040" s="67">
        <v>80000000</v>
      </c>
      <c r="F1040" s="68" t="s">
        <v>1283</v>
      </c>
      <c r="G1040" s="76" t="s">
        <v>1264</v>
      </c>
    </row>
    <row r="1041" spans="1:7" ht="12.75">
      <c r="A1041" s="66" t="s">
        <v>121</v>
      </c>
      <c r="B1041" s="67">
        <v>4</v>
      </c>
      <c r="C1041" s="67">
        <v>1</v>
      </c>
      <c r="D1041" s="67">
        <v>1</v>
      </c>
      <c r="E1041" s="67">
        <v>30000000</v>
      </c>
      <c r="F1041" s="68" t="s">
        <v>1284</v>
      </c>
      <c r="G1041" s="76" t="s">
        <v>1264</v>
      </c>
    </row>
    <row r="1042" spans="1:7" ht="12.75">
      <c r="A1042" s="66" t="s">
        <v>121</v>
      </c>
      <c r="B1042" s="67">
        <v>4</v>
      </c>
      <c r="C1042" s="67">
        <v>1</v>
      </c>
      <c r="D1042" s="67">
        <v>1</v>
      </c>
      <c r="E1042" s="67">
        <v>5000000</v>
      </c>
      <c r="F1042" s="68" t="s">
        <v>1277</v>
      </c>
      <c r="G1042" s="76" t="s">
        <v>1264</v>
      </c>
    </row>
    <row r="1043" spans="1:7" ht="12.75">
      <c r="A1043" s="66" t="s">
        <v>121</v>
      </c>
      <c r="B1043" s="67">
        <v>4</v>
      </c>
      <c r="C1043" s="67">
        <v>1</v>
      </c>
      <c r="D1043" s="67">
        <v>1</v>
      </c>
      <c r="E1043" s="67">
        <v>25000000</v>
      </c>
      <c r="F1043" s="68" t="s">
        <v>1278</v>
      </c>
      <c r="G1043" s="76" t="s">
        <v>1264</v>
      </c>
    </row>
    <row r="1044" spans="1:7" ht="12.75">
      <c r="A1044" s="66" t="s">
        <v>121</v>
      </c>
      <c r="B1044" s="67">
        <v>4</v>
      </c>
      <c r="C1044" s="67">
        <v>1</v>
      </c>
      <c r="D1044" s="67">
        <v>1</v>
      </c>
      <c r="E1044" s="67">
        <v>10000000</v>
      </c>
      <c r="F1044" s="68" t="s">
        <v>1274</v>
      </c>
      <c r="G1044" s="76" t="s">
        <v>1264</v>
      </c>
    </row>
    <row r="1045" spans="1:7" ht="12.75">
      <c r="A1045" s="66" t="s">
        <v>121</v>
      </c>
      <c r="B1045" s="67">
        <v>4</v>
      </c>
      <c r="C1045" s="67">
        <v>1</v>
      </c>
      <c r="D1045" s="67">
        <v>1</v>
      </c>
      <c r="E1045" s="67">
        <v>18000000</v>
      </c>
      <c r="F1045" s="68" t="s">
        <v>1275</v>
      </c>
      <c r="G1045" s="76" t="s">
        <v>1264</v>
      </c>
    </row>
    <row r="1046" spans="1:7" ht="12.75">
      <c r="A1046" s="66" t="s">
        <v>121</v>
      </c>
      <c r="B1046" s="67">
        <v>4</v>
      </c>
      <c r="C1046" s="67">
        <v>1</v>
      </c>
      <c r="D1046" s="67">
        <v>1</v>
      </c>
      <c r="E1046" s="67">
        <v>90000000</v>
      </c>
      <c r="F1046" s="68" t="s">
        <v>152</v>
      </c>
      <c r="G1046" s="76" t="s">
        <v>1264</v>
      </c>
    </row>
    <row r="1047" spans="1:7" ht="12.75">
      <c r="A1047" s="66" t="s">
        <v>109</v>
      </c>
      <c r="B1047" s="67">
        <v>4</v>
      </c>
      <c r="C1047" s="67">
        <v>1</v>
      </c>
      <c r="D1047" s="67">
        <v>1</v>
      </c>
      <c r="E1047" s="67">
        <v>50000000</v>
      </c>
      <c r="F1047" s="68" t="s">
        <v>1285</v>
      </c>
      <c r="G1047" s="76" t="s">
        <v>1264</v>
      </c>
    </row>
    <row r="1048" spans="1:7" ht="12.75">
      <c r="A1048" s="66" t="s">
        <v>109</v>
      </c>
      <c r="B1048" s="67">
        <v>4</v>
      </c>
      <c r="C1048" s="67">
        <v>1</v>
      </c>
      <c r="D1048" s="67">
        <v>1</v>
      </c>
      <c r="E1048" s="67">
        <v>10000000</v>
      </c>
      <c r="F1048" s="68" t="s">
        <v>1286</v>
      </c>
      <c r="G1048" s="76" t="s">
        <v>1264</v>
      </c>
    </row>
    <row r="1049" spans="1:7" ht="12.75">
      <c r="A1049" s="66" t="s">
        <v>109</v>
      </c>
      <c r="B1049" s="67">
        <v>4</v>
      </c>
      <c r="C1049" s="67">
        <v>1</v>
      </c>
      <c r="D1049" s="67">
        <v>1</v>
      </c>
      <c r="E1049" s="67">
        <v>10000000</v>
      </c>
      <c r="F1049" s="68" t="s">
        <v>1287</v>
      </c>
      <c r="G1049" s="76" t="s">
        <v>1264</v>
      </c>
    </row>
    <row r="1050" spans="1:7" ht="12.75">
      <c r="A1050" s="66" t="s">
        <v>109</v>
      </c>
      <c r="B1050" s="67">
        <v>4</v>
      </c>
      <c r="C1050" s="67">
        <v>1</v>
      </c>
      <c r="D1050" s="67">
        <v>1</v>
      </c>
      <c r="E1050" s="67">
        <v>30000000</v>
      </c>
      <c r="F1050" s="68" t="s">
        <v>1288</v>
      </c>
      <c r="G1050" s="76" t="s">
        <v>1264</v>
      </c>
    </row>
    <row r="1051" spans="1:7" ht="12.75">
      <c r="A1051" s="66" t="s">
        <v>109</v>
      </c>
      <c r="B1051" s="67">
        <v>4</v>
      </c>
      <c r="C1051" s="67">
        <v>1</v>
      </c>
      <c r="D1051" s="67">
        <v>1</v>
      </c>
      <c r="E1051" s="67">
        <v>15000000</v>
      </c>
      <c r="F1051" s="68" t="s">
        <v>1289</v>
      </c>
      <c r="G1051" s="76" t="s">
        <v>1264</v>
      </c>
    </row>
    <row r="1052" spans="1:7" ht="12.75">
      <c r="A1052" s="66" t="s">
        <v>109</v>
      </c>
      <c r="B1052" s="67">
        <v>4</v>
      </c>
      <c r="C1052" s="67">
        <v>1</v>
      </c>
      <c r="D1052" s="67">
        <v>1</v>
      </c>
      <c r="E1052" s="67">
        <v>1980000</v>
      </c>
      <c r="F1052" s="68" t="s">
        <v>1290</v>
      </c>
      <c r="G1052" s="76" t="s">
        <v>1264</v>
      </c>
    </row>
    <row r="1053" spans="1:7" ht="12.75">
      <c r="A1053" s="66" t="s">
        <v>109</v>
      </c>
      <c r="B1053" s="67">
        <v>4</v>
      </c>
      <c r="C1053" s="67">
        <v>1</v>
      </c>
      <c r="D1053" s="67">
        <v>1</v>
      </c>
      <c r="E1053" s="67">
        <v>50000000</v>
      </c>
      <c r="F1053" s="68" t="s">
        <v>1291</v>
      </c>
      <c r="G1053" s="76" t="s">
        <v>1264</v>
      </c>
    </row>
    <row r="1054" spans="1:7" ht="12.75">
      <c r="A1054" s="66" t="s">
        <v>109</v>
      </c>
      <c r="B1054" s="67">
        <v>4</v>
      </c>
      <c r="C1054" s="67">
        <v>1</v>
      </c>
      <c r="D1054" s="67">
        <v>1</v>
      </c>
      <c r="E1054" s="67">
        <v>20000000</v>
      </c>
      <c r="F1054" s="68" t="s">
        <v>1292</v>
      </c>
      <c r="G1054" s="76" t="s">
        <v>1264</v>
      </c>
    </row>
    <row r="1055" spans="1:7" ht="12.75">
      <c r="A1055" s="66" t="s">
        <v>1293</v>
      </c>
      <c r="B1055" s="67">
        <v>4</v>
      </c>
      <c r="C1055" s="67">
        <v>1</v>
      </c>
      <c r="D1055" s="67">
        <v>1</v>
      </c>
      <c r="E1055" s="67">
        <v>3325000000</v>
      </c>
      <c r="F1055" s="68" t="s">
        <v>1294</v>
      </c>
      <c r="G1055" s="76" t="s">
        <v>1264</v>
      </c>
    </row>
    <row r="1056" spans="1:7" ht="12.75">
      <c r="A1056" s="66" t="s">
        <v>273</v>
      </c>
      <c r="B1056" s="67">
        <v>4</v>
      </c>
      <c r="C1056" s="67">
        <v>1</v>
      </c>
      <c r="D1056" s="67">
        <v>1</v>
      </c>
      <c r="E1056" s="67">
        <v>5000000</v>
      </c>
      <c r="F1056" s="68" t="s">
        <v>1299</v>
      </c>
      <c r="G1056" s="76" t="s">
        <v>1264</v>
      </c>
    </row>
    <row r="1057" spans="1:7" ht="12.75">
      <c r="A1057" s="66" t="s">
        <v>109</v>
      </c>
      <c r="B1057" s="67">
        <v>6</v>
      </c>
      <c r="C1057" s="67">
        <v>2</v>
      </c>
      <c r="D1057" s="67">
        <v>1</v>
      </c>
      <c r="E1057" s="67">
        <v>7800000</v>
      </c>
      <c r="F1057" s="68" t="s">
        <v>1495</v>
      </c>
      <c r="G1057" s="76" t="s">
        <v>1264</v>
      </c>
    </row>
    <row r="1058" spans="1:7" ht="12.75">
      <c r="A1058" s="66" t="s">
        <v>109</v>
      </c>
      <c r="B1058" s="67">
        <v>6</v>
      </c>
      <c r="C1058" s="67">
        <v>2</v>
      </c>
      <c r="D1058" s="67">
        <v>50</v>
      </c>
      <c r="E1058" s="67">
        <v>682500</v>
      </c>
      <c r="F1058" s="68" t="s">
        <v>1343</v>
      </c>
      <c r="G1058" s="76" t="s">
        <v>1264</v>
      </c>
    </row>
    <row r="1059" spans="1:7" ht="12.75">
      <c r="A1059" s="66" t="s">
        <v>109</v>
      </c>
      <c r="B1059" s="67">
        <v>6</v>
      </c>
      <c r="C1059" s="67">
        <v>2</v>
      </c>
      <c r="D1059" s="67">
        <v>101</v>
      </c>
      <c r="E1059" s="67">
        <v>530250</v>
      </c>
      <c r="F1059" s="68" t="s">
        <v>1344</v>
      </c>
      <c r="G1059" s="76" t="s">
        <v>1264</v>
      </c>
    </row>
    <row r="1060" spans="1:7" ht="12.75">
      <c r="A1060" s="66" t="s">
        <v>109</v>
      </c>
      <c r="B1060" s="67">
        <v>6</v>
      </c>
      <c r="C1060" s="67">
        <v>2</v>
      </c>
      <c r="D1060" s="67">
        <v>100</v>
      </c>
      <c r="E1060" s="67">
        <v>630000</v>
      </c>
      <c r="F1060" s="68" t="s">
        <v>296</v>
      </c>
      <c r="G1060" s="76" t="s">
        <v>1264</v>
      </c>
    </row>
    <row r="1061" spans="1:7" ht="12.75">
      <c r="A1061" s="66" t="s">
        <v>109</v>
      </c>
      <c r="B1061" s="67">
        <v>6</v>
      </c>
      <c r="C1061" s="67">
        <v>2</v>
      </c>
      <c r="D1061" s="67">
        <v>1</v>
      </c>
      <c r="E1061" s="67">
        <v>15750000</v>
      </c>
      <c r="F1061" s="68" t="s">
        <v>1345</v>
      </c>
      <c r="G1061" s="76" t="s">
        <v>1264</v>
      </c>
    </row>
    <row r="1062" spans="1:7" ht="12.75">
      <c r="A1062" s="66" t="s">
        <v>121</v>
      </c>
      <c r="B1062" s="67">
        <v>4</v>
      </c>
      <c r="C1062" s="67">
        <v>1</v>
      </c>
      <c r="D1062" s="67">
        <v>1</v>
      </c>
      <c r="E1062" s="67">
        <v>10000000</v>
      </c>
      <c r="F1062" s="68" t="s">
        <v>1276</v>
      </c>
      <c r="G1062" s="76" t="s">
        <v>1264</v>
      </c>
    </row>
    <row r="1063" spans="1:7" ht="12.75">
      <c r="A1063" s="66" t="s">
        <v>1279</v>
      </c>
      <c r="B1063" s="67">
        <v>4</v>
      </c>
      <c r="C1063" s="67">
        <v>1</v>
      </c>
      <c r="D1063" s="67">
        <v>1</v>
      </c>
      <c r="E1063" s="67">
        <v>150000000</v>
      </c>
      <c r="F1063" s="68" t="s">
        <v>1280</v>
      </c>
      <c r="G1063" s="76" t="s">
        <v>1264</v>
      </c>
    </row>
    <row r="1064" spans="1:7" ht="12.75">
      <c r="A1064" s="66" t="s">
        <v>180</v>
      </c>
      <c r="B1064" s="67">
        <v>4</v>
      </c>
      <c r="C1064" s="67">
        <v>1</v>
      </c>
      <c r="D1064" s="67">
        <v>1</v>
      </c>
      <c r="E1064" s="67">
        <v>39017344</v>
      </c>
      <c r="F1064" s="68" t="s">
        <v>1295</v>
      </c>
      <c r="G1064" s="76" t="s">
        <v>1264</v>
      </c>
    </row>
    <row r="1065" spans="1:7" ht="12.75">
      <c r="A1065" s="66" t="s">
        <v>124</v>
      </c>
      <c r="B1065" s="67">
        <v>4</v>
      </c>
      <c r="C1065" s="67">
        <v>1</v>
      </c>
      <c r="D1065" s="67">
        <v>1</v>
      </c>
      <c r="E1065" s="67">
        <v>8000000</v>
      </c>
      <c r="F1065" s="68" t="s">
        <v>1296</v>
      </c>
      <c r="G1065" s="76" t="s">
        <v>1264</v>
      </c>
    </row>
    <row r="1066" spans="1:7" ht="12.75">
      <c r="A1066" s="66" t="s">
        <v>1082</v>
      </c>
      <c r="B1066" s="67">
        <v>4</v>
      </c>
      <c r="C1066" s="67">
        <v>1</v>
      </c>
      <c r="D1066" s="67">
        <v>1</v>
      </c>
      <c r="E1066" s="67">
        <v>1920000</v>
      </c>
      <c r="F1066" s="68" t="s">
        <v>1297</v>
      </c>
      <c r="G1066" s="76" t="s">
        <v>1264</v>
      </c>
    </row>
    <row r="1067" spans="1:7" ht="12.75">
      <c r="A1067" s="66" t="s">
        <v>180</v>
      </c>
      <c r="B1067" s="67">
        <v>4</v>
      </c>
      <c r="C1067" s="67">
        <v>1</v>
      </c>
      <c r="D1067" s="67">
        <v>1</v>
      </c>
      <c r="E1067" s="67">
        <v>445519037</v>
      </c>
      <c r="F1067" s="68" t="s">
        <v>289</v>
      </c>
      <c r="G1067" s="76" t="s">
        <v>1264</v>
      </c>
    </row>
    <row r="1068" spans="1:7" ht="12.75">
      <c r="A1068" s="66" t="s">
        <v>124</v>
      </c>
      <c r="B1068" s="67">
        <v>4</v>
      </c>
      <c r="C1068" s="67">
        <v>1</v>
      </c>
      <c r="D1068" s="67">
        <v>1</v>
      </c>
      <c r="E1068" s="67">
        <v>548112696</v>
      </c>
      <c r="F1068" s="68" t="s">
        <v>1301</v>
      </c>
      <c r="G1068" s="76" t="s">
        <v>1264</v>
      </c>
    </row>
    <row r="1069" spans="1:7" ht="12.75">
      <c r="A1069" s="66" t="s">
        <v>1302</v>
      </c>
      <c r="B1069" s="67">
        <v>4</v>
      </c>
      <c r="C1069" s="67">
        <v>1</v>
      </c>
      <c r="D1069" s="67">
        <v>1</v>
      </c>
      <c r="E1069" s="67">
        <v>395000000</v>
      </c>
      <c r="F1069" s="68" t="s">
        <v>1303</v>
      </c>
      <c r="G1069" s="76" t="s">
        <v>1264</v>
      </c>
    </row>
    <row r="1070" spans="1:7" ht="12.75">
      <c r="A1070" s="66" t="s">
        <v>1390</v>
      </c>
      <c r="B1070" s="67">
        <v>4</v>
      </c>
      <c r="C1070" s="67">
        <v>1</v>
      </c>
      <c r="D1070" s="67">
        <v>1</v>
      </c>
      <c r="E1070" s="67">
        <v>150000000</v>
      </c>
      <c r="F1070" s="68" t="s">
        <v>1391</v>
      </c>
      <c r="G1070" s="76" t="s">
        <v>1264</v>
      </c>
    </row>
    <row r="1071" spans="1:7" ht="12.75">
      <c r="A1071" s="66" t="s">
        <v>1390</v>
      </c>
      <c r="B1071" s="67">
        <v>4</v>
      </c>
      <c r="C1071" s="67">
        <v>1</v>
      </c>
      <c r="D1071" s="67">
        <v>1</v>
      </c>
      <c r="E1071" s="67">
        <v>20000000</v>
      </c>
      <c r="F1071" s="68" t="s">
        <v>1392</v>
      </c>
      <c r="G1071" s="76" t="s">
        <v>1264</v>
      </c>
    </row>
    <row r="1072" spans="1:7" ht="12.75">
      <c r="A1072" s="66" t="s">
        <v>109</v>
      </c>
      <c r="B1072" s="67">
        <v>4</v>
      </c>
      <c r="C1072" s="67">
        <v>1</v>
      </c>
      <c r="D1072" s="67">
        <v>1</v>
      </c>
      <c r="E1072" s="67">
        <v>15600000</v>
      </c>
      <c r="F1072" s="68" t="s">
        <v>1326</v>
      </c>
      <c r="G1072" s="76" t="s">
        <v>1264</v>
      </c>
    </row>
    <row r="1073" spans="1:7" ht="12.75">
      <c r="A1073" s="66" t="s">
        <v>99</v>
      </c>
      <c r="B1073" s="67">
        <v>4</v>
      </c>
      <c r="C1073" s="67">
        <v>1</v>
      </c>
      <c r="D1073" s="67">
        <v>1</v>
      </c>
      <c r="E1073" s="67">
        <v>6000000</v>
      </c>
      <c r="F1073" s="68" t="s">
        <v>1331</v>
      </c>
      <c r="G1073" s="76" t="s">
        <v>1264</v>
      </c>
    </row>
    <row r="1074" spans="1:7" ht="12.75">
      <c r="A1074" s="66" t="s">
        <v>243</v>
      </c>
      <c r="B1074" s="67">
        <v>4</v>
      </c>
      <c r="C1074" s="67">
        <v>1</v>
      </c>
      <c r="D1074" s="67">
        <v>1</v>
      </c>
      <c r="E1074" s="67">
        <v>100000000</v>
      </c>
      <c r="F1074" s="68" t="s">
        <v>1271</v>
      </c>
      <c r="G1074" s="76" t="s">
        <v>1264</v>
      </c>
    </row>
    <row r="1075" spans="1:7" ht="12.75">
      <c r="A1075" s="66" t="s">
        <v>763</v>
      </c>
      <c r="B1075" s="67">
        <v>4</v>
      </c>
      <c r="C1075" s="67">
        <v>1</v>
      </c>
      <c r="D1075" s="67">
        <v>1</v>
      </c>
      <c r="E1075" s="67">
        <v>200000000</v>
      </c>
      <c r="F1075" s="68" t="s">
        <v>1272</v>
      </c>
      <c r="G1075" s="76" t="s">
        <v>1264</v>
      </c>
    </row>
    <row r="1076" spans="1:7" ht="12.75">
      <c r="A1076" s="66" t="s">
        <v>115</v>
      </c>
      <c r="B1076" s="67">
        <v>4</v>
      </c>
      <c r="C1076" s="67">
        <v>1</v>
      </c>
      <c r="D1076" s="67">
        <v>1</v>
      </c>
      <c r="E1076" s="67">
        <v>160000000</v>
      </c>
      <c r="F1076" s="68" t="s">
        <v>1273</v>
      </c>
      <c r="G1076" s="76" t="s">
        <v>1264</v>
      </c>
    </row>
    <row r="1077" spans="1:7" ht="12.75">
      <c r="A1077" s="66" t="s">
        <v>1440</v>
      </c>
      <c r="B1077" s="67">
        <v>4</v>
      </c>
      <c r="C1077" s="67">
        <v>2</v>
      </c>
      <c r="D1077" s="67">
        <v>3</v>
      </c>
      <c r="E1077" s="67">
        <v>156000</v>
      </c>
      <c r="F1077" s="68" t="s">
        <v>1453</v>
      </c>
      <c r="G1077" s="76" t="s">
        <v>1264</v>
      </c>
    </row>
    <row r="1078" spans="1:7" ht="12.75">
      <c r="A1078" s="66" t="s">
        <v>1441</v>
      </c>
      <c r="B1078" s="67">
        <v>4</v>
      </c>
      <c r="C1078" s="67">
        <v>2</v>
      </c>
      <c r="D1078" s="67">
        <v>5</v>
      </c>
      <c r="E1078" s="67">
        <v>290000</v>
      </c>
      <c r="F1078" s="68" t="s">
        <v>1454</v>
      </c>
      <c r="G1078" s="76" t="s">
        <v>1264</v>
      </c>
    </row>
    <row r="1079" spans="1:7" ht="12.75">
      <c r="A1079" s="66" t="s">
        <v>1442</v>
      </c>
      <c r="B1079" s="67">
        <v>4</v>
      </c>
      <c r="C1079" s="67">
        <v>2</v>
      </c>
      <c r="D1079" s="67">
        <v>10</v>
      </c>
      <c r="E1079" s="67">
        <v>500000</v>
      </c>
      <c r="F1079" s="68" t="s">
        <v>1455</v>
      </c>
      <c r="G1079" s="76" t="s">
        <v>1264</v>
      </c>
    </row>
    <row r="1080" spans="1:7" ht="12.75">
      <c r="A1080" s="66" t="s">
        <v>1442</v>
      </c>
      <c r="B1080" s="67">
        <v>4</v>
      </c>
      <c r="C1080" s="67">
        <v>2</v>
      </c>
      <c r="D1080" s="67">
        <v>3</v>
      </c>
      <c r="E1080" s="67">
        <v>780000</v>
      </c>
      <c r="F1080" s="68" t="s">
        <v>1456</v>
      </c>
      <c r="G1080" s="76" t="s">
        <v>1264</v>
      </c>
    </row>
    <row r="1081" spans="1:7" ht="12.75">
      <c r="A1081" s="66" t="s">
        <v>1442</v>
      </c>
      <c r="B1081" s="67">
        <v>4</v>
      </c>
      <c r="C1081" s="67">
        <v>2</v>
      </c>
      <c r="D1081" s="67">
        <v>5</v>
      </c>
      <c r="E1081" s="67">
        <v>250000</v>
      </c>
      <c r="F1081" s="68" t="s">
        <v>1457</v>
      </c>
      <c r="G1081" s="76" t="s">
        <v>1264</v>
      </c>
    </row>
    <row r="1082" spans="1:7" ht="12.75">
      <c r="A1082" s="66" t="s">
        <v>1443</v>
      </c>
      <c r="B1082" s="67">
        <v>4</v>
      </c>
      <c r="C1082" s="67">
        <v>2</v>
      </c>
      <c r="D1082" s="67">
        <v>2</v>
      </c>
      <c r="E1082" s="67">
        <v>152000</v>
      </c>
      <c r="F1082" s="68" t="s">
        <v>1458</v>
      </c>
      <c r="G1082" s="76" t="s">
        <v>1264</v>
      </c>
    </row>
    <row r="1083" spans="1:7" ht="12.75">
      <c r="A1083" s="66" t="s">
        <v>1444</v>
      </c>
      <c r="B1083" s="67">
        <v>4</v>
      </c>
      <c r="C1083" s="67">
        <v>2</v>
      </c>
      <c r="D1083" s="67">
        <v>20</v>
      </c>
      <c r="E1083" s="67">
        <v>152000</v>
      </c>
      <c r="F1083" s="68" t="s">
        <v>1459</v>
      </c>
      <c r="G1083" s="76" t="s">
        <v>1264</v>
      </c>
    </row>
    <row r="1084" spans="1:7" ht="12.75">
      <c r="A1084" s="66" t="s">
        <v>1445</v>
      </c>
      <c r="B1084" s="67">
        <v>4</v>
      </c>
      <c r="C1084" s="67">
        <v>2</v>
      </c>
      <c r="D1084" s="67">
        <v>20</v>
      </c>
      <c r="E1084" s="67">
        <v>130000</v>
      </c>
      <c r="F1084" s="68" t="s">
        <v>1460</v>
      </c>
      <c r="G1084" s="76" t="s">
        <v>1264</v>
      </c>
    </row>
    <row r="1085" spans="1:7" ht="12.75">
      <c r="A1085" s="66" t="s">
        <v>1446</v>
      </c>
      <c r="B1085" s="67">
        <v>4</v>
      </c>
      <c r="C1085" s="67">
        <v>2</v>
      </c>
      <c r="D1085" s="67">
        <v>20</v>
      </c>
      <c r="E1085" s="67">
        <v>70000</v>
      </c>
      <c r="F1085" s="68" t="s">
        <v>1461</v>
      </c>
      <c r="G1085" s="76" t="s">
        <v>1264</v>
      </c>
    </row>
    <row r="1086" spans="1:7" ht="12.75">
      <c r="A1086" s="66" t="s">
        <v>1447</v>
      </c>
      <c r="B1086" s="67">
        <v>4</v>
      </c>
      <c r="C1086" s="67">
        <v>2</v>
      </c>
      <c r="D1086" s="67">
        <v>20</v>
      </c>
      <c r="E1086" s="67">
        <v>40000</v>
      </c>
      <c r="F1086" s="68" t="s">
        <v>1462</v>
      </c>
      <c r="G1086" s="76" t="s">
        <v>1264</v>
      </c>
    </row>
    <row r="1087" spans="1:7" ht="12.75">
      <c r="A1087" s="66" t="s">
        <v>1448</v>
      </c>
      <c r="B1087" s="67">
        <v>4</v>
      </c>
      <c r="C1087" s="67">
        <v>2</v>
      </c>
      <c r="D1087" s="67">
        <v>15</v>
      </c>
      <c r="E1087" s="67">
        <v>15000</v>
      </c>
      <c r="F1087" s="68" t="s">
        <v>1463</v>
      </c>
      <c r="G1087" s="76" t="s">
        <v>1264</v>
      </c>
    </row>
    <row r="1088" spans="1:7" ht="12.75">
      <c r="A1088" s="66" t="s">
        <v>1442</v>
      </c>
      <c r="B1088" s="67">
        <v>4</v>
      </c>
      <c r="C1088" s="67">
        <v>2</v>
      </c>
      <c r="D1088" s="67">
        <v>20</v>
      </c>
      <c r="E1088" s="67">
        <v>1330000</v>
      </c>
      <c r="F1088" s="68" t="s">
        <v>1464</v>
      </c>
      <c r="G1088" s="76" t="s">
        <v>1264</v>
      </c>
    </row>
    <row r="1089" spans="1:7" ht="12.75">
      <c r="A1089" s="66" t="s">
        <v>1442</v>
      </c>
      <c r="B1089" s="67">
        <v>4</v>
      </c>
      <c r="C1089" s="67">
        <v>2</v>
      </c>
      <c r="D1089" s="67">
        <v>2</v>
      </c>
      <c r="E1089" s="67">
        <v>520000</v>
      </c>
      <c r="F1089" s="68" t="s">
        <v>1465</v>
      </c>
      <c r="G1089" s="76" t="s">
        <v>1264</v>
      </c>
    </row>
    <row r="1090" spans="1:7" ht="12.75">
      <c r="A1090" s="66" t="s">
        <v>1449</v>
      </c>
      <c r="B1090" s="67">
        <v>4</v>
      </c>
      <c r="C1090" s="67">
        <v>2</v>
      </c>
      <c r="D1090" s="67">
        <v>5</v>
      </c>
      <c r="E1090" s="67">
        <v>125000</v>
      </c>
      <c r="F1090" s="68" t="s">
        <v>1466</v>
      </c>
      <c r="G1090" s="76" t="s">
        <v>1264</v>
      </c>
    </row>
    <row r="1091" spans="1:7" ht="12.75">
      <c r="A1091" s="66" t="s">
        <v>1450</v>
      </c>
      <c r="B1091" s="67">
        <v>4</v>
      </c>
      <c r="C1091" s="67">
        <v>2</v>
      </c>
      <c r="D1091" s="67">
        <v>2</v>
      </c>
      <c r="E1091" s="67">
        <v>90000</v>
      </c>
      <c r="F1091" s="68" t="s">
        <v>1467</v>
      </c>
      <c r="G1091" s="76" t="s">
        <v>1264</v>
      </c>
    </row>
    <row r="1092" spans="1:7" ht="12.75">
      <c r="A1092" s="66" t="s">
        <v>1451</v>
      </c>
      <c r="B1092" s="67">
        <v>4</v>
      </c>
      <c r="C1092" s="67">
        <v>2</v>
      </c>
      <c r="D1092" s="67">
        <v>1</v>
      </c>
      <c r="E1092" s="67">
        <v>14000</v>
      </c>
      <c r="F1092" s="68" t="s">
        <v>1468</v>
      </c>
      <c r="G1092" s="76" t="s">
        <v>1264</v>
      </c>
    </row>
    <row r="1093" spans="1:7" ht="12.75">
      <c r="A1093" s="66" t="s">
        <v>1452</v>
      </c>
      <c r="B1093" s="67">
        <v>4</v>
      </c>
      <c r="C1093" s="67">
        <v>2</v>
      </c>
      <c r="D1093" s="67">
        <v>1</v>
      </c>
      <c r="E1093" s="67">
        <v>15700</v>
      </c>
      <c r="F1093" s="68" t="s">
        <v>1469</v>
      </c>
      <c r="G1093" s="76" t="s">
        <v>1264</v>
      </c>
    </row>
    <row r="1094" spans="1:7" ht="12.75">
      <c r="A1094" s="66" t="s">
        <v>121</v>
      </c>
      <c r="B1094" s="67">
        <v>4</v>
      </c>
      <c r="C1094" s="67">
        <v>3</v>
      </c>
      <c r="D1094" s="67">
        <v>1</v>
      </c>
      <c r="E1094" s="67">
        <v>25891200</v>
      </c>
      <c r="F1094" s="68" t="s">
        <v>1509</v>
      </c>
      <c r="G1094" s="76" t="s">
        <v>1264</v>
      </c>
    </row>
    <row r="1095" spans="1:7" ht="12.75">
      <c r="A1095" s="66" t="s">
        <v>121</v>
      </c>
      <c r="B1095" s="67">
        <v>4</v>
      </c>
      <c r="C1095" s="67">
        <v>3</v>
      </c>
      <c r="D1095" s="67">
        <v>1</v>
      </c>
      <c r="E1095" s="67">
        <v>44108800</v>
      </c>
      <c r="F1095" s="68" t="s">
        <v>1510</v>
      </c>
      <c r="G1095" s="76" t="s">
        <v>1264</v>
      </c>
    </row>
    <row r="1096" spans="1:7" ht="12.75">
      <c r="A1096" s="66" t="s">
        <v>278</v>
      </c>
      <c r="B1096" s="67">
        <v>4</v>
      </c>
      <c r="C1096" s="67">
        <v>3</v>
      </c>
      <c r="D1096" s="67">
        <v>1</v>
      </c>
      <c r="E1096" s="67">
        <v>8700000</v>
      </c>
      <c r="F1096" s="68" t="s">
        <v>1511</v>
      </c>
      <c r="G1096" s="76" t="s">
        <v>1264</v>
      </c>
    </row>
    <row r="1097" spans="1:7" ht="12.75">
      <c r="A1097" s="66" t="s">
        <v>1535</v>
      </c>
      <c r="B1097" s="67">
        <v>3</v>
      </c>
      <c r="C1097" s="67">
        <v>5</v>
      </c>
      <c r="D1097" s="67">
        <v>1</v>
      </c>
      <c r="E1097" s="67">
        <v>3600000</v>
      </c>
      <c r="F1097" s="68" t="s">
        <v>1536</v>
      </c>
      <c r="G1097" s="76" t="s">
        <v>1264</v>
      </c>
    </row>
    <row r="1098" spans="1:7" ht="12.75">
      <c r="A1098" s="66" t="s">
        <v>1537</v>
      </c>
      <c r="B1098" s="67">
        <v>3</v>
      </c>
      <c r="C1098" s="67">
        <v>5</v>
      </c>
      <c r="D1098" s="67">
        <v>1</v>
      </c>
      <c r="E1098" s="67">
        <v>21000000</v>
      </c>
      <c r="F1098" s="68" t="s">
        <v>1538</v>
      </c>
      <c r="G1098" s="76" t="s">
        <v>1264</v>
      </c>
    </row>
    <row r="1099" spans="1:7" ht="12.75">
      <c r="A1099" s="66" t="s">
        <v>121</v>
      </c>
      <c r="B1099" s="67">
        <v>3</v>
      </c>
      <c r="C1099" s="67">
        <v>2</v>
      </c>
      <c r="D1099" s="67">
        <v>1</v>
      </c>
      <c r="E1099" s="67">
        <v>15500000</v>
      </c>
      <c r="F1099" s="68" t="s">
        <v>1383</v>
      </c>
      <c r="G1099" s="76" t="s">
        <v>1379</v>
      </c>
    </row>
    <row r="1100" spans="1:7" ht="12.75">
      <c r="A1100" s="66" t="s">
        <v>1347</v>
      </c>
      <c r="B1100" s="67">
        <v>3</v>
      </c>
      <c r="C1100" s="67">
        <v>2</v>
      </c>
      <c r="D1100" s="67">
        <v>1</v>
      </c>
      <c r="E1100" s="67">
        <v>10000000</v>
      </c>
      <c r="F1100" s="68" t="s">
        <v>1348</v>
      </c>
      <c r="G1100" s="76" t="s">
        <v>1379</v>
      </c>
    </row>
    <row r="1101" spans="1:7" ht="12.75">
      <c r="A1101" s="66" t="s">
        <v>121</v>
      </c>
      <c r="B1101" s="67">
        <v>3</v>
      </c>
      <c r="C1101" s="67">
        <v>1</v>
      </c>
      <c r="D1101" s="67">
        <v>1</v>
      </c>
      <c r="E1101" s="67">
        <v>50000000</v>
      </c>
      <c r="F1101" s="68" t="s">
        <v>1349</v>
      </c>
      <c r="G1101" s="76" t="s">
        <v>1379</v>
      </c>
    </row>
    <row r="1102" spans="1:7" ht="12.75">
      <c r="A1102" s="66" t="s">
        <v>121</v>
      </c>
      <c r="B1102" s="67">
        <v>3</v>
      </c>
      <c r="C1102" s="67">
        <v>1</v>
      </c>
      <c r="D1102" s="67">
        <v>1</v>
      </c>
      <c r="E1102" s="67">
        <v>215000000</v>
      </c>
      <c r="F1102" s="68" t="s">
        <v>1384</v>
      </c>
      <c r="G1102" s="76" t="s">
        <v>1379</v>
      </c>
    </row>
    <row r="1103" spans="1:7" ht="12.75">
      <c r="A1103" s="66" t="s">
        <v>174</v>
      </c>
      <c r="B1103" s="67">
        <v>1</v>
      </c>
      <c r="C1103" s="67">
        <v>1</v>
      </c>
      <c r="D1103" s="67">
        <v>1</v>
      </c>
      <c r="E1103" s="67">
        <v>84896400</v>
      </c>
      <c r="F1103" s="68" t="s">
        <v>1350</v>
      </c>
      <c r="G1103" s="76" t="s">
        <v>1379</v>
      </c>
    </row>
    <row r="1104" spans="1:7" ht="12.75">
      <c r="A1104" s="66" t="s">
        <v>121</v>
      </c>
      <c r="B1104" s="67">
        <v>3</v>
      </c>
      <c r="C1104" s="67">
        <v>2</v>
      </c>
      <c r="D1104" s="67">
        <v>1</v>
      </c>
      <c r="E1104" s="67">
        <v>40000000</v>
      </c>
      <c r="F1104" s="68" t="s">
        <v>1351</v>
      </c>
      <c r="G1104" s="76" t="s">
        <v>1379</v>
      </c>
    </row>
    <row r="1105" spans="1:7" ht="12.75">
      <c r="A1105" s="66" t="s">
        <v>121</v>
      </c>
      <c r="B1105" s="67">
        <v>3</v>
      </c>
      <c r="C1105" s="67">
        <v>2</v>
      </c>
      <c r="D1105" s="67">
        <v>1</v>
      </c>
      <c r="E1105" s="67">
        <v>30000000</v>
      </c>
      <c r="F1105" s="68" t="s">
        <v>1385</v>
      </c>
      <c r="G1105" s="76" t="s">
        <v>1379</v>
      </c>
    </row>
    <row r="1106" spans="1:7" ht="12.75">
      <c r="A1106" s="66" t="s">
        <v>121</v>
      </c>
      <c r="B1106" s="67">
        <v>3</v>
      </c>
      <c r="C1106" s="67">
        <v>2</v>
      </c>
      <c r="D1106" s="67">
        <v>1</v>
      </c>
      <c r="E1106" s="67">
        <v>40000000</v>
      </c>
      <c r="F1106" s="68" t="s">
        <v>1352</v>
      </c>
      <c r="G1106" s="76" t="s">
        <v>1379</v>
      </c>
    </row>
    <row r="1107" spans="1:7" ht="12.75">
      <c r="A1107" s="66" t="s">
        <v>121</v>
      </c>
      <c r="B1107" s="67">
        <v>3</v>
      </c>
      <c r="C1107" s="67">
        <v>2</v>
      </c>
      <c r="D1107" s="67">
        <v>1</v>
      </c>
      <c r="E1107" s="67">
        <v>10000000</v>
      </c>
      <c r="F1107" s="68" t="s">
        <v>1386</v>
      </c>
      <c r="G1107" s="76" t="s">
        <v>1379</v>
      </c>
    </row>
    <row r="1108" spans="1:7" ht="12.75">
      <c r="A1108" s="66" t="s">
        <v>121</v>
      </c>
      <c r="B1108" s="67">
        <v>3</v>
      </c>
      <c r="C1108" s="67">
        <v>2</v>
      </c>
      <c r="D1108" s="67">
        <v>1</v>
      </c>
      <c r="E1108" s="67">
        <v>10000000</v>
      </c>
      <c r="F1108" s="68" t="s">
        <v>1387</v>
      </c>
      <c r="G1108" s="76" t="s">
        <v>1379</v>
      </c>
    </row>
    <row r="1109" spans="1:7" ht="12.75">
      <c r="A1109" s="66" t="s">
        <v>261</v>
      </c>
      <c r="B1109" s="67">
        <v>3</v>
      </c>
      <c r="C1109" s="67">
        <v>1</v>
      </c>
      <c r="D1109" s="67">
        <v>1</v>
      </c>
      <c r="E1109" s="67">
        <v>50000000</v>
      </c>
      <c r="F1109" s="68" t="s">
        <v>1353</v>
      </c>
      <c r="G1109" s="76" t="s">
        <v>1379</v>
      </c>
    </row>
    <row r="1110" spans="1:7" ht="12.75">
      <c r="A1110" s="66" t="s">
        <v>158</v>
      </c>
      <c r="B1110" s="67">
        <v>3</v>
      </c>
      <c r="C1110" s="67">
        <v>3</v>
      </c>
      <c r="D1110" s="67">
        <v>1</v>
      </c>
      <c r="E1110" s="67">
        <v>50000000</v>
      </c>
      <c r="F1110" s="68" t="s">
        <v>1354</v>
      </c>
      <c r="G1110" s="76" t="s">
        <v>1379</v>
      </c>
    </row>
    <row r="1111" spans="1:7" ht="12.75">
      <c r="A1111" s="66" t="s">
        <v>253</v>
      </c>
      <c r="B1111" s="67">
        <v>3</v>
      </c>
      <c r="C1111" s="67">
        <v>3</v>
      </c>
      <c r="D1111" s="67">
        <v>1</v>
      </c>
      <c r="E1111" s="67">
        <v>40935400</v>
      </c>
      <c r="F1111" s="68" t="s">
        <v>1355</v>
      </c>
      <c r="G1111" s="76" t="s">
        <v>1379</v>
      </c>
    </row>
    <row r="1112" spans="1:7" ht="12.75">
      <c r="A1112" s="66" t="s">
        <v>1356</v>
      </c>
      <c r="B1112" s="67">
        <v>3</v>
      </c>
      <c r="C1112" s="67">
        <v>2</v>
      </c>
      <c r="D1112" s="67">
        <v>1</v>
      </c>
      <c r="E1112" s="67">
        <v>61622219</v>
      </c>
      <c r="F1112" s="68" t="s">
        <v>1357</v>
      </c>
      <c r="G1112" s="76" t="s">
        <v>1379</v>
      </c>
    </row>
    <row r="1113" spans="1:7" ht="12.75">
      <c r="A1113" s="66" t="s">
        <v>1358</v>
      </c>
      <c r="B1113" s="67">
        <v>3</v>
      </c>
      <c r="C1113" s="67">
        <v>1</v>
      </c>
      <c r="D1113" s="67">
        <v>1</v>
      </c>
      <c r="E1113" s="67">
        <v>7700000</v>
      </c>
      <c r="F1113" s="68" t="s">
        <v>1359</v>
      </c>
      <c r="G1113" s="76" t="s">
        <v>1379</v>
      </c>
    </row>
    <row r="1114" spans="1:7" ht="12.75">
      <c r="A1114" s="66" t="s">
        <v>1360</v>
      </c>
      <c r="B1114" s="67">
        <v>3</v>
      </c>
      <c r="C1114" s="67">
        <v>1</v>
      </c>
      <c r="D1114" s="67">
        <v>1</v>
      </c>
      <c r="E1114" s="67">
        <v>243600000</v>
      </c>
      <c r="F1114" s="68" t="s">
        <v>1361</v>
      </c>
      <c r="G1114" s="76" t="s">
        <v>1379</v>
      </c>
    </row>
    <row r="1115" spans="1:7" ht="12.75">
      <c r="A1115" s="66" t="s">
        <v>1360</v>
      </c>
      <c r="B1115" s="67">
        <v>3</v>
      </c>
      <c r="C1115" s="67">
        <v>1</v>
      </c>
      <c r="D1115" s="67">
        <v>1</v>
      </c>
      <c r="E1115" s="67">
        <v>349850000</v>
      </c>
      <c r="F1115" s="68" t="s">
        <v>1362</v>
      </c>
      <c r="G1115" s="76" t="s">
        <v>1379</v>
      </c>
    </row>
    <row r="1116" spans="1:7" ht="12.75">
      <c r="A1116" s="66" t="s">
        <v>1360</v>
      </c>
      <c r="B1116" s="67">
        <v>3</v>
      </c>
      <c r="C1116" s="67">
        <v>2</v>
      </c>
      <c r="D1116" s="67">
        <v>1</v>
      </c>
      <c r="E1116" s="67">
        <v>50000000</v>
      </c>
      <c r="F1116" s="68" t="s">
        <v>1388</v>
      </c>
      <c r="G1116" s="76" t="s">
        <v>1379</v>
      </c>
    </row>
    <row r="1117" spans="1:7" ht="12.75">
      <c r="A1117" s="66" t="s">
        <v>120</v>
      </c>
      <c r="B1117" s="67">
        <v>3</v>
      </c>
      <c r="C1117" s="67">
        <v>2</v>
      </c>
      <c r="D1117" s="67">
        <v>1</v>
      </c>
      <c r="E1117" s="67">
        <v>450000000</v>
      </c>
      <c r="F1117" s="68" t="s">
        <v>1363</v>
      </c>
      <c r="G1117" s="76" t="s">
        <v>1379</v>
      </c>
    </row>
    <row r="1118" spans="1:7" ht="12.75">
      <c r="A1118" s="66" t="s">
        <v>120</v>
      </c>
      <c r="B1118" s="67">
        <v>3</v>
      </c>
      <c r="C1118" s="67">
        <v>2</v>
      </c>
      <c r="D1118" s="67">
        <v>1</v>
      </c>
      <c r="E1118" s="67">
        <v>100000000</v>
      </c>
      <c r="F1118" s="68" t="s">
        <v>1364</v>
      </c>
      <c r="G1118" s="76" t="s">
        <v>1379</v>
      </c>
    </row>
    <row r="1119" spans="1:7" ht="12.75">
      <c r="A1119" s="66" t="s">
        <v>120</v>
      </c>
      <c r="B1119" s="67">
        <v>3</v>
      </c>
      <c r="C1119" s="67">
        <v>2</v>
      </c>
      <c r="D1119" s="67">
        <v>1</v>
      </c>
      <c r="E1119" s="67">
        <v>20000000</v>
      </c>
      <c r="F1119" s="68" t="s">
        <v>1365</v>
      </c>
      <c r="G1119" s="76" t="s">
        <v>1379</v>
      </c>
    </row>
    <row r="1120" spans="1:7" ht="12.75">
      <c r="A1120" s="66" t="s">
        <v>261</v>
      </c>
      <c r="B1120" s="67">
        <v>3</v>
      </c>
      <c r="C1120" s="67">
        <v>1</v>
      </c>
      <c r="D1120" s="67">
        <v>1</v>
      </c>
      <c r="E1120" s="67">
        <v>56700000</v>
      </c>
      <c r="F1120" s="68" t="s">
        <v>1366</v>
      </c>
      <c r="G1120" s="76" t="s">
        <v>1379</v>
      </c>
    </row>
    <row r="1121" spans="1:7" ht="12.75">
      <c r="A1121" s="66" t="s">
        <v>261</v>
      </c>
      <c r="B1121" s="67">
        <v>3</v>
      </c>
      <c r="C1121" s="67">
        <v>1</v>
      </c>
      <c r="D1121" s="67">
        <v>1</v>
      </c>
      <c r="E1121" s="67">
        <v>110000000</v>
      </c>
      <c r="F1121" s="68" t="s">
        <v>1367</v>
      </c>
      <c r="G1121" s="76" t="s">
        <v>1379</v>
      </c>
    </row>
    <row r="1122" spans="1:7" ht="12.75">
      <c r="A1122" s="66" t="s">
        <v>261</v>
      </c>
      <c r="B1122" s="67">
        <v>3</v>
      </c>
      <c r="C1122" s="67">
        <v>1</v>
      </c>
      <c r="D1122" s="67">
        <v>1</v>
      </c>
      <c r="E1122" s="67">
        <v>19950000</v>
      </c>
      <c r="F1122" s="68" t="s">
        <v>1368</v>
      </c>
      <c r="G1122" s="76" t="s">
        <v>1379</v>
      </c>
    </row>
    <row r="1123" spans="1:7" ht="12.75">
      <c r="A1123" s="66" t="s">
        <v>1369</v>
      </c>
      <c r="B1123" s="67">
        <v>3</v>
      </c>
      <c r="C1123" s="67">
        <v>1</v>
      </c>
      <c r="D1123" s="67">
        <v>1</v>
      </c>
      <c r="E1123" s="67">
        <v>13650000</v>
      </c>
      <c r="F1123" s="68" t="s">
        <v>1378</v>
      </c>
      <c r="G1123" s="76" t="s">
        <v>1379</v>
      </c>
    </row>
    <row r="1124" spans="1:7" ht="12.75">
      <c r="A1124" s="66" t="s">
        <v>261</v>
      </c>
      <c r="B1124" s="67">
        <v>3</v>
      </c>
      <c r="C1124" s="67">
        <v>1</v>
      </c>
      <c r="D1124" s="67">
        <v>1</v>
      </c>
      <c r="E1124" s="67">
        <v>240000000</v>
      </c>
      <c r="F1124" s="68" t="s">
        <v>1370</v>
      </c>
      <c r="G1124" s="76" t="s">
        <v>1379</v>
      </c>
    </row>
    <row r="1125" spans="1:7" ht="12.75">
      <c r="A1125" s="66" t="s">
        <v>261</v>
      </c>
      <c r="B1125" s="67">
        <v>3</v>
      </c>
      <c r="C1125" s="67">
        <v>1</v>
      </c>
      <c r="D1125" s="67">
        <v>1</v>
      </c>
      <c r="E1125" s="67">
        <v>56700000</v>
      </c>
      <c r="F1125" s="68" t="s">
        <v>1371</v>
      </c>
      <c r="G1125" s="76" t="s">
        <v>1379</v>
      </c>
    </row>
    <row r="1126" spans="1:7" ht="12.75">
      <c r="A1126" s="66" t="s">
        <v>261</v>
      </c>
      <c r="B1126" s="67">
        <v>3</v>
      </c>
      <c r="C1126" s="67">
        <v>1</v>
      </c>
      <c r="D1126" s="67">
        <v>1</v>
      </c>
      <c r="E1126" s="67">
        <v>389550000</v>
      </c>
      <c r="F1126" s="68" t="s">
        <v>1372</v>
      </c>
      <c r="G1126" s="76" t="s">
        <v>1379</v>
      </c>
    </row>
    <row r="1127" spans="1:7" ht="12.75">
      <c r="A1127" s="66" t="s">
        <v>261</v>
      </c>
      <c r="B1127" s="67">
        <v>3</v>
      </c>
      <c r="C1127" s="67">
        <v>1</v>
      </c>
      <c r="D1127" s="67">
        <v>1</v>
      </c>
      <c r="E1127" s="67">
        <v>34020000</v>
      </c>
      <c r="F1127" s="68" t="s">
        <v>1373</v>
      </c>
      <c r="G1127" s="76" t="s">
        <v>1379</v>
      </c>
    </row>
    <row r="1128" spans="1:7" ht="12.75">
      <c r="A1128" s="66" t="s">
        <v>261</v>
      </c>
      <c r="B1128" s="67">
        <v>3</v>
      </c>
      <c r="C1128" s="67">
        <v>1</v>
      </c>
      <c r="D1128" s="67">
        <v>1</v>
      </c>
      <c r="E1128" s="67">
        <v>90720000</v>
      </c>
      <c r="F1128" s="68" t="s">
        <v>1374</v>
      </c>
      <c r="G1128" s="76" t="s">
        <v>1379</v>
      </c>
    </row>
    <row r="1129" spans="1:7" ht="12.75">
      <c r="A1129" s="66" t="s">
        <v>261</v>
      </c>
      <c r="B1129" s="67">
        <v>3</v>
      </c>
      <c r="C1129" s="67">
        <v>1</v>
      </c>
      <c r="D1129" s="67">
        <v>1</v>
      </c>
      <c r="E1129" s="67">
        <v>134400000</v>
      </c>
      <c r="F1129" s="68" t="s">
        <v>1375</v>
      </c>
      <c r="G1129" s="76" t="s">
        <v>1379</v>
      </c>
    </row>
    <row r="1130" spans="1:7" ht="12.75">
      <c r="A1130" s="66" t="s">
        <v>261</v>
      </c>
      <c r="B1130" s="67">
        <v>3</v>
      </c>
      <c r="C1130" s="67">
        <v>1</v>
      </c>
      <c r="D1130" s="67">
        <v>1</v>
      </c>
      <c r="E1130" s="67">
        <v>28350000</v>
      </c>
      <c r="F1130" s="68" t="s">
        <v>1376</v>
      </c>
      <c r="G1130" s="76" t="s">
        <v>1379</v>
      </c>
    </row>
    <row r="1131" spans="1:7" ht="12.75">
      <c r="A1131" s="66" t="s">
        <v>173</v>
      </c>
      <c r="B1131" s="67">
        <v>3</v>
      </c>
      <c r="C1131" s="67">
        <v>1</v>
      </c>
      <c r="D1131" s="67">
        <v>1</v>
      </c>
      <c r="E1131" s="67">
        <v>28350000</v>
      </c>
      <c r="F1131" s="68" t="s">
        <v>1389</v>
      </c>
      <c r="G1131" s="76" t="s">
        <v>1379</v>
      </c>
    </row>
    <row r="1132" spans="1:7" ht="12.75">
      <c r="A1132" s="66" t="s">
        <v>261</v>
      </c>
      <c r="B1132" s="67">
        <v>3</v>
      </c>
      <c r="C1132" s="67">
        <v>1</v>
      </c>
      <c r="D1132" s="67">
        <v>1</v>
      </c>
      <c r="E1132" s="67">
        <v>56700000</v>
      </c>
      <c r="F1132" s="68" t="s">
        <v>1377</v>
      </c>
      <c r="G1132" s="76" t="s">
        <v>1379</v>
      </c>
    </row>
  </sheetData>
  <sheetProtection/>
  <autoFilter ref="A6:G1132"/>
  <printOptions horizontalCentered="1" verticalCentered="1"/>
  <pageMargins left="1.15" right="0.7480314960629921" top="0.984251968503937" bottom="0.984251968503937" header="0" footer="0"/>
  <pageSetup fitToHeight="40" fitToWidth="1" horizontalDpi="300" verticalDpi="300" orientation="landscape" paperSize="5" scale="49" r:id="rId4"/>
  <drawing r:id="rId3"/>
  <legacyDrawing r:id="rId2"/>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7">
      <selection activeCell="A15" sqref="A15"/>
    </sheetView>
  </sheetViews>
  <sheetFormatPr defaultColWidth="11.421875" defaultRowHeight="12.75"/>
  <cols>
    <col min="1" max="1" width="57.421875" style="0" customWidth="1"/>
    <col min="2" max="2" width="12.421875" style="0" customWidth="1"/>
    <col min="5" max="5" width="25.57421875" style="0" customWidth="1"/>
    <col min="12" max="12" width="5.7109375" style="0" customWidth="1"/>
  </cols>
  <sheetData>
    <row r="1" spans="1:5" ht="12.75">
      <c r="A1" s="10" t="s">
        <v>10</v>
      </c>
      <c r="E1" s="21" t="s">
        <v>28</v>
      </c>
    </row>
    <row r="2" ht="13.5" thickBot="1"/>
    <row r="3" spans="1:4" ht="15.75">
      <c r="A3" s="11" t="s">
        <v>11</v>
      </c>
      <c r="B3" s="12"/>
      <c r="D3" s="22" t="s">
        <v>29</v>
      </c>
    </row>
    <row r="4" spans="1:4" ht="12.75">
      <c r="A4" s="13" t="s">
        <v>12</v>
      </c>
      <c r="B4" s="14" t="s">
        <v>13</v>
      </c>
      <c r="D4" s="23" t="s">
        <v>30</v>
      </c>
    </row>
    <row r="5" spans="1:4" ht="12.75">
      <c r="A5" s="13" t="s">
        <v>14</v>
      </c>
      <c r="B5" s="14" t="s">
        <v>15</v>
      </c>
      <c r="D5" s="24"/>
    </row>
    <row r="6" spans="1:4" ht="12.75">
      <c r="A6" s="13" t="s">
        <v>16</v>
      </c>
      <c r="B6" s="14" t="s">
        <v>17</v>
      </c>
      <c r="D6" s="25" t="s">
        <v>50</v>
      </c>
    </row>
    <row r="7" spans="1:4" ht="13.5" thickBot="1">
      <c r="A7" s="15" t="s">
        <v>18</v>
      </c>
      <c r="B7" s="16" t="s">
        <v>18</v>
      </c>
      <c r="D7" s="25"/>
    </row>
    <row r="8" spans="1:4" ht="13.5" thickBot="1">
      <c r="A8" s="17"/>
      <c r="B8" s="17"/>
      <c r="D8" s="25" t="s">
        <v>51</v>
      </c>
    </row>
    <row r="9" spans="1:4" ht="12.75">
      <c r="A9" s="11" t="s">
        <v>27</v>
      </c>
      <c r="B9" s="18"/>
      <c r="D9" s="25"/>
    </row>
    <row r="10" spans="1:4" ht="12.75">
      <c r="A10" s="13" t="s">
        <v>19</v>
      </c>
      <c r="B10" s="19">
        <v>1</v>
      </c>
      <c r="D10" s="25" t="s">
        <v>31</v>
      </c>
    </row>
    <row r="11" spans="1:2" ht="12.75">
      <c r="A11" s="20" t="s">
        <v>20</v>
      </c>
      <c r="B11" s="19">
        <v>2</v>
      </c>
    </row>
    <row r="12" spans="1:4" ht="12.75">
      <c r="A12" s="20" t="s">
        <v>21</v>
      </c>
      <c r="B12" s="19" t="s">
        <v>22</v>
      </c>
      <c r="D12" s="25" t="s">
        <v>76</v>
      </c>
    </row>
    <row r="13" spans="1:4" ht="12.75">
      <c r="A13" s="20" t="s">
        <v>23</v>
      </c>
      <c r="B13" s="19" t="s">
        <v>24</v>
      </c>
      <c r="D13" s="25" t="s">
        <v>32</v>
      </c>
    </row>
    <row r="14" spans="1:2" ht="12.75">
      <c r="A14" s="20" t="s">
        <v>25</v>
      </c>
      <c r="B14" s="14" t="s">
        <v>26</v>
      </c>
    </row>
    <row r="15" spans="1:4" ht="12.75">
      <c r="A15" s="20" t="s">
        <v>82</v>
      </c>
      <c r="B15" s="14" t="s">
        <v>79</v>
      </c>
      <c r="D15" s="25" t="s">
        <v>33</v>
      </c>
    </row>
    <row r="16" spans="1:4" ht="13.5" thickBot="1">
      <c r="A16" s="64" t="s">
        <v>81</v>
      </c>
      <c r="B16" s="65" t="s">
        <v>80</v>
      </c>
      <c r="D16" s="25" t="s">
        <v>34</v>
      </c>
    </row>
    <row r="17" ht="12.75">
      <c r="D17" s="25" t="s">
        <v>75</v>
      </c>
    </row>
    <row r="18" ht="12.75">
      <c r="D18" s="25" t="s">
        <v>52</v>
      </c>
    </row>
    <row r="19" spans="1:4" ht="12.75">
      <c r="A19" s="21" t="s">
        <v>70</v>
      </c>
      <c r="D19" s="25" t="s">
        <v>35</v>
      </c>
    </row>
    <row r="20" ht="12.75">
      <c r="A20" t="s">
        <v>71</v>
      </c>
    </row>
    <row r="21" spans="1:4" ht="12.75">
      <c r="A21" t="s">
        <v>72</v>
      </c>
      <c r="D21" s="25" t="s">
        <v>53</v>
      </c>
    </row>
    <row r="22" spans="1:4" ht="12.75">
      <c r="A22" t="s">
        <v>73</v>
      </c>
      <c r="D22" s="25"/>
    </row>
    <row r="23" ht="12.75">
      <c r="D23" s="1" t="s">
        <v>36</v>
      </c>
    </row>
    <row r="24" spans="11:12" ht="12.75">
      <c r="K24" s="26"/>
      <c r="L24" s="26"/>
    </row>
    <row r="25" spans="2:12" ht="12.75">
      <c r="B25" s="63"/>
      <c r="D25" s="27" t="s">
        <v>37</v>
      </c>
      <c r="E25" s="28"/>
      <c r="F25" s="29" t="s">
        <v>38</v>
      </c>
      <c r="G25" s="30"/>
      <c r="H25" s="29"/>
      <c r="I25" s="29"/>
      <c r="J25" s="29"/>
      <c r="K25" s="30"/>
      <c r="L25" s="28"/>
    </row>
    <row r="26" spans="1:12" ht="12.75">
      <c r="A26" s="1"/>
      <c r="D26" s="31"/>
      <c r="E26" s="32"/>
      <c r="F26" s="33"/>
      <c r="G26" s="33"/>
      <c r="H26" s="34"/>
      <c r="I26" s="34"/>
      <c r="J26" s="34"/>
      <c r="K26" s="33"/>
      <c r="L26" s="32"/>
    </row>
    <row r="27" spans="1:12" ht="12.75">
      <c r="A27" s="63"/>
      <c r="D27" s="35" t="s">
        <v>54</v>
      </c>
      <c r="E27" s="46"/>
      <c r="F27" s="36" t="s">
        <v>69</v>
      </c>
      <c r="G27" s="37"/>
      <c r="H27" s="36"/>
      <c r="I27" s="38"/>
      <c r="J27" s="38"/>
      <c r="K27" s="39"/>
      <c r="L27" s="40"/>
    </row>
    <row r="28" spans="4:12" ht="12.75">
      <c r="D28" s="47"/>
      <c r="E28" s="48"/>
      <c r="F28" s="42"/>
      <c r="G28" s="41"/>
      <c r="H28" s="42"/>
      <c r="I28" s="43"/>
      <c r="J28" s="43"/>
      <c r="K28" s="44"/>
      <c r="L28" s="45"/>
    </row>
    <row r="29" spans="4:12" ht="12.75">
      <c r="D29" s="35" t="s">
        <v>55</v>
      </c>
      <c r="E29" s="46"/>
      <c r="F29" s="36" t="s">
        <v>57</v>
      </c>
      <c r="G29" s="37"/>
      <c r="H29" s="36"/>
      <c r="I29" s="38"/>
      <c r="J29" s="38"/>
      <c r="K29" s="39"/>
      <c r="L29" s="40"/>
    </row>
    <row r="30" spans="4:12" ht="12.75">
      <c r="D30" s="47"/>
      <c r="E30" s="48"/>
      <c r="F30" s="42"/>
      <c r="G30" s="41"/>
      <c r="H30" s="42"/>
      <c r="I30" s="43"/>
      <c r="J30" s="43"/>
      <c r="K30" s="44"/>
      <c r="L30" s="45"/>
    </row>
    <row r="31" spans="4:12" ht="12.75">
      <c r="D31" s="35" t="s">
        <v>3</v>
      </c>
      <c r="E31" s="46"/>
      <c r="F31" s="36" t="s">
        <v>39</v>
      </c>
      <c r="G31" s="37"/>
      <c r="H31" s="36"/>
      <c r="I31" s="38"/>
      <c r="J31" s="38"/>
      <c r="K31" s="39"/>
      <c r="L31" s="40"/>
    </row>
    <row r="32" spans="4:12" ht="12.75">
      <c r="D32" s="47"/>
      <c r="E32" s="48"/>
      <c r="F32" s="42"/>
      <c r="G32" s="41"/>
      <c r="H32" s="42"/>
      <c r="I32" s="43"/>
      <c r="J32" s="43"/>
      <c r="K32" s="44"/>
      <c r="L32" s="45"/>
    </row>
    <row r="33" spans="4:12" ht="12.75">
      <c r="D33" s="35" t="s">
        <v>56</v>
      </c>
      <c r="E33" s="46"/>
      <c r="F33" s="36" t="s">
        <v>57</v>
      </c>
      <c r="G33" s="37"/>
      <c r="H33" s="36"/>
      <c r="I33" s="38"/>
      <c r="J33" s="38"/>
      <c r="K33" s="39"/>
      <c r="L33" s="40"/>
    </row>
    <row r="34" spans="4:12" ht="12.75">
      <c r="D34" s="47"/>
      <c r="E34" s="48"/>
      <c r="F34" s="42"/>
      <c r="G34" s="41"/>
      <c r="H34" s="42"/>
      <c r="I34" s="43"/>
      <c r="J34" s="43"/>
      <c r="K34" s="44"/>
      <c r="L34" s="45"/>
    </row>
    <row r="35" spans="4:12" ht="12.75">
      <c r="D35" s="35" t="s">
        <v>58</v>
      </c>
      <c r="E35" s="46"/>
      <c r="F35" s="36" t="s">
        <v>59</v>
      </c>
      <c r="G35" s="37"/>
      <c r="H35" s="36"/>
      <c r="I35" s="38"/>
      <c r="J35" s="38"/>
      <c r="K35" s="39"/>
      <c r="L35" s="40"/>
    </row>
    <row r="36" spans="4:12" ht="12.75">
      <c r="D36" s="47"/>
      <c r="E36" s="48"/>
      <c r="F36" s="42"/>
      <c r="G36" s="41"/>
      <c r="H36" s="42"/>
      <c r="I36" s="43"/>
      <c r="J36" s="43"/>
      <c r="K36" s="44"/>
      <c r="L36" s="45"/>
    </row>
    <row r="37" spans="4:12" ht="12.75">
      <c r="D37" s="35" t="s">
        <v>60</v>
      </c>
      <c r="E37" s="46"/>
      <c r="F37" s="55" t="s">
        <v>41</v>
      </c>
      <c r="G37" s="37"/>
      <c r="H37" s="36"/>
      <c r="I37" s="38"/>
      <c r="J37" s="38"/>
      <c r="K37" s="39"/>
      <c r="L37" s="40"/>
    </row>
    <row r="38" spans="4:12" ht="12.75">
      <c r="D38" s="47"/>
      <c r="E38" s="48"/>
      <c r="F38" s="42"/>
      <c r="G38" s="41"/>
      <c r="H38" s="42"/>
      <c r="I38" s="43"/>
      <c r="J38" s="43"/>
      <c r="K38" s="44"/>
      <c r="L38" s="45"/>
    </row>
    <row r="39" spans="4:12" ht="12.75">
      <c r="D39" s="35" t="s">
        <v>61</v>
      </c>
      <c r="E39" s="46"/>
      <c r="F39" s="53" t="s">
        <v>43</v>
      </c>
      <c r="G39" s="37"/>
      <c r="H39" s="36"/>
      <c r="I39" s="38"/>
      <c r="J39" s="38"/>
      <c r="K39" s="39"/>
      <c r="L39" s="40"/>
    </row>
    <row r="40" spans="4:12" ht="12.75">
      <c r="D40" s="47"/>
      <c r="E40" s="48"/>
      <c r="F40" s="58" t="s">
        <v>44</v>
      </c>
      <c r="G40" s="41"/>
      <c r="H40" s="42"/>
      <c r="I40" s="43"/>
      <c r="J40" s="43"/>
      <c r="K40" s="44"/>
      <c r="L40" s="45"/>
    </row>
    <row r="41" spans="4:12" ht="12.75">
      <c r="D41" s="47"/>
      <c r="E41" s="48"/>
      <c r="F41" s="58" t="s">
        <v>45</v>
      </c>
      <c r="G41" s="41"/>
      <c r="H41" s="42"/>
      <c r="I41" s="43"/>
      <c r="J41" s="43"/>
      <c r="K41" s="44"/>
      <c r="L41" s="45"/>
    </row>
    <row r="42" spans="4:12" ht="12.75">
      <c r="D42" s="47"/>
      <c r="E42" s="48"/>
      <c r="F42" s="58" t="s">
        <v>46</v>
      </c>
      <c r="G42" s="41"/>
      <c r="H42" s="42"/>
      <c r="I42" s="43"/>
      <c r="J42" s="43"/>
      <c r="K42" s="44"/>
      <c r="L42" s="45"/>
    </row>
    <row r="43" spans="4:12" ht="12.75">
      <c r="D43" s="47"/>
      <c r="E43" s="48"/>
      <c r="F43" s="58" t="s">
        <v>47</v>
      </c>
      <c r="G43" s="41"/>
      <c r="H43" s="42"/>
      <c r="I43" s="43"/>
      <c r="J43" s="43"/>
      <c r="K43" s="44"/>
      <c r="L43" s="45"/>
    </row>
    <row r="44" spans="4:12" ht="12.75">
      <c r="D44" s="47"/>
      <c r="E44" s="48"/>
      <c r="F44" s="58" t="s">
        <v>48</v>
      </c>
      <c r="G44" s="41"/>
      <c r="H44" s="42"/>
      <c r="I44" s="43"/>
      <c r="J44" s="43"/>
      <c r="K44" s="44"/>
      <c r="L44" s="45"/>
    </row>
    <row r="45" spans="4:12" ht="12.75">
      <c r="D45" s="35"/>
      <c r="E45" s="46"/>
      <c r="F45" s="38" t="s">
        <v>49</v>
      </c>
      <c r="G45" s="37"/>
      <c r="H45" s="36"/>
      <c r="I45" s="38"/>
      <c r="J45" s="38"/>
      <c r="K45" s="39"/>
      <c r="L45" s="40"/>
    </row>
    <row r="46" spans="4:12" ht="12.75">
      <c r="D46" s="50"/>
      <c r="E46" s="48"/>
      <c r="F46" s="42"/>
      <c r="G46" s="41"/>
      <c r="H46" s="41"/>
      <c r="I46" s="44"/>
      <c r="J46" s="44"/>
      <c r="K46" s="44"/>
      <c r="L46" s="45"/>
    </row>
    <row r="47" spans="4:12" ht="12.75">
      <c r="D47" s="49" t="s">
        <v>62</v>
      </c>
      <c r="E47" s="46"/>
      <c r="F47" s="55" t="s">
        <v>40</v>
      </c>
      <c r="G47" s="37"/>
      <c r="H47" s="37"/>
      <c r="I47" s="39"/>
      <c r="J47" s="39"/>
      <c r="K47" s="39"/>
      <c r="L47" s="40"/>
    </row>
    <row r="48" spans="4:12" ht="12.75">
      <c r="D48" s="50"/>
      <c r="E48" s="48"/>
      <c r="F48" s="42"/>
      <c r="G48" s="41"/>
      <c r="H48" s="41"/>
      <c r="I48" s="44"/>
      <c r="J48" s="44"/>
      <c r="K48" s="44"/>
      <c r="L48" s="45"/>
    </row>
    <row r="49" spans="4:12" ht="12.75">
      <c r="D49" s="49" t="s">
        <v>63</v>
      </c>
      <c r="E49" s="46"/>
      <c r="F49" s="36" t="s">
        <v>64</v>
      </c>
      <c r="G49" s="36"/>
      <c r="H49" s="36"/>
      <c r="I49" s="39"/>
      <c r="J49" s="39"/>
      <c r="K49" s="39"/>
      <c r="L49" s="40"/>
    </row>
    <row r="50" spans="4:12" ht="12.75">
      <c r="D50" s="50"/>
      <c r="E50" s="48"/>
      <c r="F50" s="42"/>
      <c r="G50" s="42"/>
      <c r="H50" s="42"/>
      <c r="I50" s="44"/>
      <c r="J50" s="44"/>
      <c r="K50" s="44"/>
      <c r="L50" s="45"/>
    </row>
    <row r="51" spans="4:12" ht="12.75">
      <c r="D51" s="49" t="s">
        <v>65</v>
      </c>
      <c r="E51" s="46"/>
      <c r="F51" s="55" t="s">
        <v>42</v>
      </c>
      <c r="G51" s="36"/>
      <c r="H51" s="36"/>
      <c r="I51" s="39"/>
      <c r="J51" s="39"/>
      <c r="K51" s="39"/>
      <c r="L51" s="40"/>
    </row>
    <row r="52" spans="4:12" ht="12.75">
      <c r="D52" s="50"/>
      <c r="E52" s="48"/>
      <c r="F52" s="42"/>
      <c r="G52" s="42"/>
      <c r="H52" s="42"/>
      <c r="I52" s="44"/>
      <c r="J52" s="44"/>
      <c r="K52" s="51"/>
      <c r="L52" s="52"/>
    </row>
    <row r="53" spans="4:12" ht="12.75">
      <c r="D53" s="53" t="s">
        <v>66</v>
      </c>
      <c r="E53" s="54"/>
      <c r="F53" s="55" t="s">
        <v>67</v>
      </c>
      <c r="G53" s="55"/>
      <c r="H53" s="55"/>
      <c r="I53" s="56"/>
      <c r="J53" s="56"/>
      <c r="K53" s="56"/>
      <c r="L53" s="57"/>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ITEC-TELECOM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SICE</dc:creator>
  <cp:keywords/>
  <dc:description/>
  <cp:lastModifiedBy>ebarbosa</cp:lastModifiedBy>
  <cp:lastPrinted>2009-01-13T14:53:54Z</cp:lastPrinted>
  <dcterms:created xsi:type="dcterms:W3CDTF">2001-06-06T19:22:14Z</dcterms:created>
  <dcterms:modified xsi:type="dcterms:W3CDTF">2009-05-14T16:45:25Z</dcterms:modified>
  <cp:category/>
  <cp:version/>
  <cp:contentType/>
  <cp:contentStatus/>
</cp:coreProperties>
</file>