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user\Downloads\Formatos de Agrologia\"/>
    </mc:Choice>
  </mc:AlternateContent>
  <xr:revisionPtr revIDLastSave="0" documentId="13_ncr:1_{42627E88-8EDC-49E8-B937-19D6DF693DA1}" xr6:coauthVersionLast="47" xr6:coauthVersionMax="47" xr10:uidLastSave="{00000000-0000-0000-0000-000000000000}"/>
  <bookViews>
    <workbookView xWindow="-120" yWindow="-120" windowWidth="20730" windowHeight="11040" xr2:uid="{00000000-000D-0000-FFFF-FFFF00000000}"/>
  </bookViews>
  <sheets>
    <sheet name="FO-AGR-PC01-149-1" sheetId="2" r:id="rId1"/>
    <sheet name="FO-AGR-PC01-149-2" sheetId="10" r:id="rId2"/>
  </sheets>
  <definedNames>
    <definedName name="_xlnm.Print_Area" localSheetId="0">'FO-AGR-PC01-149-1'!$A$1:$X$95</definedName>
    <definedName name="_xlnm.Print_Area" localSheetId="1">'FO-AGR-PC01-149-2'!$B$1:$Y$94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7" i="10" l="1"/>
  <c r="T68" i="10"/>
  <c r="T69" i="10"/>
  <c r="T70" i="10"/>
  <c r="T71" i="10"/>
  <c r="T72" i="10"/>
  <c r="T73" i="10"/>
  <c r="T74" i="10"/>
  <c r="T75" i="10"/>
  <c r="T76" i="10"/>
  <c r="T77" i="10"/>
  <c r="T78" i="10"/>
  <c r="T79" i="10"/>
  <c r="T80" i="10"/>
  <c r="T81" i="10"/>
  <c r="T82" i="10"/>
  <c r="T66" i="10"/>
  <c r="Q82" i="10"/>
  <c r="Q67" i="10"/>
  <c r="Q68" i="10"/>
  <c r="Q69" i="10"/>
  <c r="Q70" i="10"/>
  <c r="Q71" i="10"/>
  <c r="Q72" i="10"/>
  <c r="Q73" i="10"/>
  <c r="Q74" i="10"/>
  <c r="Q75" i="10"/>
  <c r="Q76" i="10"/>
  <c r="Q77" i="10"/>
  <c r="Q78" i="10"/>
  <c r="Q79" i="10"/>
  <c r="Q80" i="10"/>
  <c r="Q81" i="10"/>
  <c r="Q66" i="10"/>
  <c r="M67" i="10"/>
  <c r="M68" i="10"/>
  <c r="M69" i="10"/>
  <c r="M70" i="10"/>
  <c r="M71" i="10"/>
  <c r="M72" i="10"/>
  <c r="M73" i="10"/>
  <c r="M74" i="10"/>
  <c r="M75" i="10"/>
  <c r="M76" i="10"/>
  <c r="M77" i="10"/>
  <c r="M78" i="10"/>
  <c r="M79" i="10"/>
  <c r="M80" i="10"/>
  <c r="M81" i="10"/>
  <c r="M82" i="10"/>
  <c r="M66" i="10"/>
  <c r="J82" i="10"/>
  <c r="J67" i="10"/>
  <c r="J68" i="10"/>
  <c r="J69" i="10"/>
  <c r="J70" i="10"/>
  <c r="J71" i="10"/>
  <c r="J72" i="10"/>
  <c r="J73" i="10"/>
  <c r="J74" i="10"/>
  <c r="J75" i="10"/>
  <c r="J76" i="10"/>
  <c r="J77" i="10"/>
  <c r="J78" i="10"/>
  <c r="J79" i="10"/>
  <c r="J80" i="10"/>
  <c r="J81" i="10"/>
  <c r="J66" i="10"/>
  <c r="B67" i="10"/>
  <c r="B68" i="10"/>
  <c r="B69" i="10"/>
  <c r="B70" i="10"/>
  <c r="B71" i="10"/>
  <c r="B72" i="10"/>
  <c r="B73" i="10"/>
  <c r="B74" i="10"/>
  <c r="B75" i="10"/>
  <c r="B76" i="10"/>
  <c r="B77" i="10"/>
  <c r="B78" i="10"/>
  <c r="B79" i="10"/>
  <c r="B80" i="10"/>
  <c r="B81" i="10"/>
  <c r="B82" i="10"/>
  <c r="B66" i="10"/>
  <c r="W6" i="10"/>
  <c r="G20" i="10"/>
  <c r="J20" i="10" s="1"/>
  <c r="K20" i="10" s="1"/>
  <c r="L20" i="10" s="1"/>
  <c r="G21" i="10"/>
  <c r="G22" i="10"/>
  <c r="J22" i="10" s="1"/>
  <c r="K22" i="10" s="1"/>
  <c r="L22" i="10" s="1"/>
  <c r="G23" i="10"/>
  <c r="J23" i="10"/>
  <c r="K23" i="10" s="1"/>
  <c r="L23" i="10" s="1"/>
  <c r="G24" i="10"/>
  <c r="G25" i="10"/>
  <c r="J25" i="10" s="1"/>
  <c r="K25" i="10" s="1"/>
  <c r="G26" i="10"/>
  <c r="J26" i="10"/>
  <c r="K26" i="10" s="1"/>
  <c r="L26" i="10" s="1"/>
  <c r="G27" i="10"/>
  <c r="G28" i="10"/>
  <c r="J28" i="10" s="1"/>
  <c r="K28" i="10" s="1"/>
  <c r="L28" i="10" s="1"/>
  <c r="G29" i="10"/>
  <c r="J29" i="10" s="1"/>
  <c r="K29" i="10" s="1"/>
  <c r="L29" i="10" s="1"/>
  <c r="G30" i="10"/>
  <c r="G31" i="10"/>
  <c r="J31" i="10" s="1"/>
  <c r="K31" i="10" s="1"/>
  <c r="G32" i="10"/>
  <c r="J32" i="10"/>
  <c r="G19" i="10"/>
  <c r="J19" i="10" s="1"/>
  <c r="J15" i="10"/>
  <c r="E15" i="10"/>
  <c r="F9" i="10"/>
  <c r="U9" i="10"/>
  <c r="I7" i="10"/>
  <c r="U7" i="10"/>
  <c r="I6" i="10"/>
  <c r="J21" i="10"/>
  <c r="K21" i="10"/>
  <c r="L21" i="10" s="1"/>
  <c r="J24" i="10"/>
  <c r="K24" i="10"/>
  <c r="L24" i="10"/>
  <c r="J27" i="10"/>
  <c r="K27" i="10" s="1"/>
  <c r="L27" i="10" s="1"/>
  <c r="J30" i="10"/>
  <c r="K30" i="10"/>
  <c r="L30" i="10" s="1"/>
  <c r="J32" i="2"/>
  <c r="J31" i="2"/>
  <c r="K31" i="2"/>
  <c r="L31" i="2" s="1"/>
  <c r="Q35" i="2" s="1"/>
  <c r="J30" i="2"/>
  <c r="K30" i="2" s="1"/>
  <c r="L30" i="2" s="1"/>
  <c r="J29" i="2"/>
  <c r="K29" i="2"/>
  <c r="L29" i="2" s="1"/>
  <c r="J28" i="2"/>
  <c r="K28" i="2" s="1"/>
  <c r="L28" i="2" s="1"/>
  <c r="J27" i="2"/>
  <c r="K27" i="2"/>
  <c r="L27" i="2" s="1"/>
  <c r="J26" i="2"/>
  <c r="K26" i="2"/>
  <c r="L26" i="2"/>
  <c r="J25" i="2"/>
  <c r="K25" i="2"/>
  <c r="J24" i="2"/>
  <c r="J23" i="2"/>
  <c r="K23" i="2" s="1"/>
  <c r="L23" i="2" s="1"/>
  <c r="J22" i="2"/>
  <c r="K22" i="2"/>
  <c r="L22" i="2" s="1"/>
  <c r="J21" i="2"/>
  <c r="K21" i="2"/>
  <c r="L21" i="2"/>
  <c r="J20" i="2"/>
  <c r="K20" i="2" s="1"/>
  <c r="L20" i="2" s="1"/>
  <c r="J19" i="2"/>
  <c r="J33" i="2"/>
  <c r="X34" i="10"/>
  <c r="K24" i="2"/>
  <c r="L24" i="2"/>
  <c r="X36" i="10"/>
  <c r="E19" i="10"/>
  <c r="W35" i="2"/>
  <c r="G33" i="2"/>
  <c r="L33" i="2" s="1"/>
  <c r="E19" i="2"/>
  <c r="K19" i="2"/>
  <c r="L19" i="2"/>
  <c r="L25" i="2"/>
  <c r="Q34" i="2"/>
  <c r="J34" i="10" l="1"/>
  <c r="K19" i="10"/>
  <c r="L19" i="10" s="1"/>
  <c r="L25" i="10"/>
  <c r="Q34" i="10"/>
  <c r="Q35" i="10"/>
  <c r="L31" i="10"/>
  <c r="Q36" i="10" s="1"/>
  <c r="K32" i="10"/>
  <c r="L32" i="10" s="1"/>
  <c r="G34" i="10"/>
  <c r="L34" i="10" s="1"/>
  <c r="K32" i="2"/>
  <c r="L3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Karen Eliana Orduz Salamanca</author>
  </authors>
  <commentList>
    <comment ref="J15" authorId="0" shapeId="0" xr:uid="{00000000-0006-0000-0000-000001000000}">
      <text>
        <r>
          <rPr>
            <b/>
            <sz val="9"/>
            <color indexed="81"/>
            <rFont val="Tahoma"/>
            <family val="2"/>
          </rPr>
          <t>Karen Eliana Orduz Salamanca:</t>
        </r>
        <r>
          <rPr>
            <sz val="9"/>
            <color indexed="81"/>
            <rFont val="Tahoma"/>
            <family val="2"/>
          </rPr>
          <t xml:space="preserve">
SI es tamizado Sin lavado (I-06) colocar </t>
        </r>
        <r>
          <rPr>
            <b/>
            <sz val="16"/>
            <color indexed="81"/>
            <rFont val="Tahoma"/>
            <family val="2"/>
          </rPr>
          <t>-</t>
        </r>
        <r>
          <rPr>
            <sz val="9"/>
            <color indexed="81"/>
            <rFont val="Tahoma"/>
            <family val="2"/>
          </rPr>
          <t xml:space="preserve"> en este campo</t>
        </r>
      </text>
    </comment>
  </commentList>
</comments>
</file>

<file path=xl/sharedStrings.xml><?xml version="1.0" encoding="utf-8"?>
<sst xmlns="http://schemas.openxmlformats.org/spreadsheetml/2006/main" count="148" uniqueCount="90">
  <si>
    <t>2"</t>
  </si>
  <si>
    <t>1"</t>
  </si>
  <si>
    <t>% Retenido</t>
  </si>
  <si>
    <t xml:space="preserve">ARENAS </t>
  </si>
  <si>
    <t>FINOS</t>
  </si>
  <si>
    <t>GRAVAS</t>
  </si>
  <si>
    <t>FECHA DE REALIZACIÓN</t>
  </si>
  <si>
    <t>% Pasa</t>
  </si>
  <si>
    <t>Tamiz      No.</t>
  </si>
  <si>
    <t>% Retenido Acumulado</t>
  </si>
  <si>
    <t>Nombre</t>
  </si>
  <si>
    <t>Firma</t>
  </si>
  <si>
    <t xml:space="preserve"> SUPLEMENTO DE RESULTADOS</t>
  </si>
  <si>
    <t>DE FECHA</t>
  </si>
  <si>
    <t>AAAA-MM-DD</t>
  </si>
  <si>
    <t xml:space="preserve"> NOMBRE Y APELLIDO / EMPRESA / PROYECTO</t>
  </si>
  <si>
    <t xml:space="preserve"> DEPARTAMENTO / MUNICIPIO / LOCALIZACIÓN</t>
  </si>
  <si>
    <t>No. SOLICITUD</t>
  </si>
  <si>
    <t>No. LABORATORIO</t>
  </si>
  <si>
    <t>IDENTIFICACIÓN DE LA MUESTRA</t>
  </si>
  <si>
    <t>DIRECCIÓN DEL CLIENTE</t>
  </si>
  <si>
    <t>OBSERVACIONES:</t>
  </si>
  <si>
    <t>OBSERVACIONES</t>
  </si>
  <si>
    <t xml:space="preserve">Pág </t>
  </si>
  <si>
    <t>de</t>
  </si>
  <si>
    <t>NOTA: Los resultados almacenados en la base de datos y los enviados por fax o e-mail se conservarán durante tres años a partir de la entrega de los mismos.  La información emitida por el Laboratorio Nacional de Suelos, se limita al análisis de la(s) muestra(s) entregadas por el cliente. Las muestras se almacenarán durante seis meses a partir de la fecha de recepción.</t>
  </si>
  <si>
    <t>La información reportada es específica para las muestras analizadas.  Para el caso del envío de resultados de análisis, el reporte en PDF tiene validez aún sin firma, por cuanto queda en nuestro archivo el original firmado. Este estará disponible en caso de requerirlo.</t>
  </si>
  <si>
    <t>Favor comunicar su sugerencia, observación o reclamo al  Laboratorio Nacional de Suelos Cra 30 N° 48-51, Telefax 3694016 ó 3694000 Ext. 4016, mail: laboratorio@igac.gov.co Prohibida la reproducción parcial sin autorización escrita del Laboratorio.</t>
  </si>
  <si>
    <t>GESTIÓN AGROLÓGICA</t>
  </si>
  <si>
    <t>Masa Retenida
(g)</t>
  </si>
  <si>
    <t>Abertura          de malla
(mm)</t>
  </si>
  <si>
    <t>Masa de Suelo seco antes de lavado (g)</t>
  </si>
  <si>
    <t>INFORME Y RESULTADOS DISTRIBUCIÓN GRANULOMÉTRICA POR TAMIZADO MECÁNICO</t>
  </si>
  <si>
    <t>Masa de Suelo después de lavado Tamiz No.  200 (g)</t>
  </si>
  <si>
    <t>DESCRIPCIÓN DEL SUELO</t>
  </si>
  <si>
    <t>PROFUNDIDAD DE LA MUESTRA</t>
  </si>
  <si>
    <t>ERROR (%)</t>
  </si>
  <si>
    <t>TOTALES (g)</t>
  </si>
  <si>
    <t>FONDO</t>
  </si>
  <si>
    <t>N.A</t>
  </si>
  <si>
    <r>
      <t>D</t>
    </r>
    <r>
      <rPr>
        <i/>
        <vertAlign val="subscript"/>
        <sz val="8"/>
        <rFont val="Arial"/>
        <family val="2"/>
      </rPr>
      <t xml:space="preserve">30 </t>
    </r>
    <r>
      <rPr>
        <i/>
        <sz val="8"/>
        <rFont val="Arial"/>
        <family val="2"/>
      </rPr>
      <t>=</t>
    </r>
  </si>
  <si>
    <r>
      <t>D</t>
    </r>
    <r>
      <rPr>
        <i/>
        <vertAlign val="subscript"/>
        <sz val="8"/>
        <rFont val="Arial"/>
        <family val="2"/>
      </rPr>
      <t>10</t>
    </r>
    <r>
      <rPr>
        <i/>
        <sz val="8"/>
        <rFont val="Arial"/>
        <family val="2"/>
      </rPr>
      <t xml:space="preserve"> =</t>
    </r>
  </si>
  <si>
    <r>
      <t>D</t>
    </r>
    <r>
      <rPr>
        <i/>
        <vertAlign val="subscript"/>
        <sz val="8"/>
        <rFont val="Arial"/>
        <family val="2"/>
      </rPr>
      <t xml:space="preserve">60 </t>
    </r>
    <r>
      <rPr>
        <i/>
        <sz val="8"/>
        <rFont val="Arial"/>
        <family val="2"/>
      </rPr>
      <t>=</t>
    </r>
  </si>
  <si>
    <t>Cu =</t>
  </si>
  <si>
    <t>Cc =</t>
  </si>
  <si>
    <t>½"</t>
  </si>
  <si>
    <r>
      <rPr>
        <sz val="14"/>
        <rFont val="Calibri"/>
        <family val="2"/>
      </rPr>
      <t>¾</t>
    </r>
    <r>
      <rPr>
        <sz val="14"/>
        <rFont val="Arial"/>
        <family val="2"/>
      </rPr>
      <t>"</t>
    </r>
  </si>
  <si>
    <r>
      <rPr>
        <sz val="14"/>
        <rFont val="Calibri"/>
        <family val="2"/>
      </rPr>
      <t>⅜</t>
    </r>
    <r>
      <rPr>
        <sz val="14"/>
        <rFont val="Arial"/>
        <family val="2"/>
      </rPr>
      <t>"</t>
    </r>
  </si>
  <si>
    <r>
      <t xml:space="preserve">1 </t>
    </r>
    <r>
      <rPr>
        <sz val="10"/>
        <rFont val="Calibri"/>
        <family val="2"/>
      </rPr>
      <t>½</t>
    </r>
    <r>
      <rPr>
        <sz val="10"/>
        <rFont val="Arial"/>
        <family val="2"/>
      </rPr>
      <t>"</t>
    </r>
  </si>
  <si>
    <t xml:space="preserve">N.A = NO APLICA; N.E. = NO ESPECIFICA; N.D. = NO DETECTADO. </t>
  </si>
  <si>
    <t>Cu: Coeficiente de Uniformidad, Cc: Coeficiente de Curvatura, D: Diamétro de la particula del suelo; los subíndices 10,30 y 60 es el porcentaje de material mas fino en mm.</t>
  </si>
  <si>
    <t>N° LABORATORIO</t>
  </si>
  <si>
    <t>FECHA DE PAGO DE LA MUESTRA</t>
  </si>
  <si>
    <t>FECHA DE EJECUCIÓN DE LAS ANÁLISIS</t>
  </si>
  <si>
    <t>MÉTODO</t>
  </si>
  <si>
    <t>CONDICIONES ESPECÍFICAS AMBIENTALES DEL MÉTODO</t>
  </si>
  <si>
    <t>INCERTIDUMBRE ESTIMADA               (Si Aplica)</t>
  </si>
  <si>
    <t>LIMITE DE DETECCIÓN        (Si Aplica)</t>
  </si>
  <si>
    <t>LIMITE DE CUANTIFICACIÓN          (Si Aplica)</t>
  </si>
  <si>
    <t>CONVERSIÓN DE UNIDADES (Cuando se requiera)</t>
  </si>
  <si>
    <t>CONDICIÓN DE LA MUESTRA</t>
  </si>
  <si>
    <t>APROPIADA</t>
  </si>
  <si>
    <t>DEFICIENTE</t>
  </si>
  <si>
    <t>EXPLICACIÓN</t>
  </si>
  <si>
    <t>FECHA DE RECEPCIÓN DE LA MUESTRA</t>
  </si>
  <si>
    <t>CUALQUIER INQUIETUD COMUNICARSE CON:</t>
  </si>
  <si>
    <t>LIMITE DE DETECCIÓN                 (Si Aplica)</t>
  </si>
  <si>
    <t xml:space="preserve">      N° LABORATORIO</t>
  </si>
  <si>
    <t>FORMA DE ENTREGA</t>
  </si>
  <si>
    <t>FAX</t>
  </si>
  <si>
    <t>DIRECCIÓN ELECTRÓNICA</t>
  </si>
  <si>
    <t>CORREO</t>
  </si>
  <si>
    <t>PERSONAL</t>
  </si>
  <si>
    <t>REVISIÓN</t>
  </si>
  <si>
    <t>COHERENCIA Y CORRELACIÓN DE RESULTADOS</t>
  </si>
  <si>
    <t>REPETICIÓN</t>
  </si>
  <si>
    <t>PROPIEDADES</t>
  </si>
  <si>
    <t>CAUSA DE NO CONFORMIDAD</t>
  </si>
  <si>
    <t>RESULTADO(S)</t>
  </si>
  <si>
    <t>IGUAL</t>
  </si>
  <si>
    <t>MODIFICADO</t>
  </si>
  <si>
    <t xml:space="preserve">  DATOS CLIENTE</t>
  </si>
  <si>
    <t xml:space="preserve">  TIPO DE ANALISIS</t>
  </si>
  <si>
    <t xml:space="preserve">  APROBADO</t>
  </si>
  <si>
    <t>VoBo. FUNCIONARIO RESPONSABLE</t>
  </si>
  <si>
    <t>FIRMA</t>
  </si>
  <si>
    <t>FECHA</t>
  </si>
  <si>
    <t>En caso de modificación del resultado, tache con una línea el valor anterior y escriba el número en la misma celda</t>
  </si>
  <si>
    <t xml:space="preserve"> APROBADO POR:</t>
  </si>
  <si>
    <t>FO-AGR-PC01-149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</si>
</sst>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Pts&quot;_-;\-* #,##0.00\ &quot;Pts&quot;_-;_-* &quot;-&quot;??\ &quot;Pts&quot;_-;_-@_-"/>
    <numFmt numFmtId="165" formatCode="0.000"/>
    <numFmt numFmtId="166" formatCode="yyyy\-mm\-dd;@"/>
    <numFmt numFmtId="167" formatCode="0.0"/>
  </numFmts>
  <fonts count="23" x14ac:knownFonts="1">
    <font>
      <sz val="10"/>
      <name val="Arial"/>
    </font>
    <font>
      <sz val="10"/>
      <name val="Arial"/>
      <family val="2"/>
    </font>
    <font>
      <sz val="8"/>
      <name val="Arial"/>
      <family val="2"/>
    </font>
    <font>
      <sz val="10"/>
      <name val="Arial"/>
      <family val="2"/>
    </font>
    <font>
      <b/>
      <sz val="9"/>
      <name val="Arial"/>
      <family val="2"/>
    </font>
    <font>
      <b/>
      <sz val="10"/>
      <name val="Arial"/>
      <family val="2"/>
    </font>
    <font>
      <sz val="8"/>
      <name val="Arial"/>
      <family val="2"/>
    </font>
    <font>
      <sz val="7"/>
      <name val="Arial"/>
      <family val="2"/>
    </font>
    <font>
      <b/>
      <sz val="8"/>
      <name val="Arial"/>
      <family val="2"/>
    </font>
    <font>
      <sz val="9"/>
      <name val="Arial"/>
      <family val="2"/>
    </font>
    <font>
      <b/>
      <sz val="7"/>
      <name val="Arial"/>
      <family val="2"/>
    </font>
    <font>
      <sz val="8"/>
      <color indexed="8"/>
      <name val="Arial"/>
      <family val="2"/>
    </font>
    <font>
      <i/>
      <sz val="8"/>
      <name val="Arial"/>
      <family val="2"/>
    </font>
    <font>
      <i/>
      <vertAlign val="subscript"/>
      <sz val="8"/>
      <name val="Arial"/>
      <family val="2"/>
    </font>
    <font>
      <i/>
      <sz val="10"/>
      <name val="Arial"/>
      <family val="2"/>
    </font>
    <font>
      <i/>
      <sz val="7"/>
      <name val="Arial"/>
      <family val="2"/>
    </font>
    <font>
      <b/>
      <i/>
      <sz val="9"/>
      <name val="Arial"/>
      <family val="2"/>
    </font>
    <font>
      <sz val="10"/>
      <name val="Calibri"/>
      <family val="2"/>
    </font>
    <font>
      <sz val="14"/>
      <name val="Arial"/>
      <family val="2"/>
    </font>
    <font>
      <sz val="14"/>
      <name val="Calibri"/>
      <family val="2"/>
    </font>
    <font>
      <sz val="9"/>
      <color indexed="81"/>
      <name val="Tahoma"/>
      <family val="2"/>
    </font>
    <font>
      <b/>
      <sz val="9"/>
      <color indexed="81"/>
      <name val="Tahoma"/>
      <family val="2"/>
    </font>
    <font>
      <b/>
      <sz val="16"/>
      <color indexed="81"/>
      <name val="Tahoma"/>
      <family val="2"/>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103">
    <border>
      <left/>
      <right/>
      <top/>
      <bottom/>
      <diagonal/>
    </border>
    <border>
      <left style="thin">
        <color indexed="23"/>
      </left>
      <right style="thin">
        <color indexed="23"/>
      </right>
      <top style="thin">
        <color indexed="23"/>
      </top>
      <bottom style="thin">
        <color indexed="23"/>
      </bottom>
      <diagonal/>
    </border>
    <border>
      <left/>
      <right/>
      <top/>
      <bottom style="thin">
        <color indexed="63"/>
      </bottom>
      <diagonal/>
    </border>
    <border>
      <left/>
      <right style="thin">
        <color indexed="63"/>
      </right>
      <top style="thin">
        <color indexed="63"/>
      </top>
      <bottom/>
      <diagonal/>
    </border>
    <border>
      <left/>
      <right style="thin">
        <color indexed="63"/>
      </right>
      <top/>
      <bottom/>
      <diagonal/>
    </border>
    <border>
      <left style="thin">
        <color indexed="63"/>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right/>
      <top style="thin">
        <color indexed="63"/>
      </top>
      <bottom/>
      <diagonal/>
    </border>
    <border>
      <left style="thin">
        <color indexed="63"/>
      </left>
      <right/>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3"/>
      </bottom>
      <diagonal/>
    </border>
    <border>
      <left/>
      <right style="thin">
        <color indexed="64"/>
      </right>
      <top style="thin">
        <color indexed="63"/>
      </top>
      <bottom/>
      <diagonal/>
    </border>
    <border>
      <left style="thin">
        <color indexed="23"/>
      </left>
      <right style="thin">
        <color indexed="23"/>
      </right>
      <top style="thin">
        <color indexed="63"/>
      </top>
      <bottom style="thin">
        <color indexed="23"/>
      </bottom>
      <diagonal/>
    </border>
    <border>
      <left style="thin">
        <color indexed="23"/>
      </left>
      <right style="thin">
        <color indexed="63"/>
      </right>
      <top style="thin">
        <color indexed="63"/>
      </top>
      <bottom style="thin">
        <color indexed="23"/>
      </bottom>
      <diagonal/>
    </border>
    <border>
      <left style="thin">
        <color indexed="23"/>
      </left>
      <right style="thin">
        <color indexed="23"/>
      </right>
      <top style="thin">
        <color indexed="63"/>
      </top>
      <bottom/>
      <diagonal/>
    </border>
    <border>
      <left style="thin">
        <color indexed="23"/>
      </left>
      <right style="thin">
        <color indexed="63"/>
      </right>
      <top style="thin">
        <color indexed="63"/>
      </top>
      <bottom/>
      <diagonal/>
    </border>
    <border>
      <left style="thin">
        <color indexed="23"/>
      </left>
      <right style="thin">
        <color indexed="23"/>
      </right>
      <top style="thin">
        <color indexed="63"/>
      </top>
      <bottom style="thin">
        <color indexed="63"/>
      </bottom>
      <diagonal/>
    </border>
    <border>
      <left style="thin">
        <color indexed="23"/>
      </left>
      <right style="thin">
        <color indexed="63"/>
      </right>
      <top style="thin">
        <color indexed="63"/>
      </top>
      <bottom style="thin">
        <color indexed="63"/>
      </bottom>
      <diagonal/>
    </border>
    <border>
      <left style="thin">
        <color indexed="63"/>
      </left>
      <right/>
      <top style="thin">
        <color indexed="23"/>
      </top>
      <bottom/>
      <diagonal/>
    </border>
    <border>
      <left/>
      <right/>
      <top style="thin">
        <color indexed="23"/>
      </top>
      <bottom/>
      <diagonal/>
    </border>
    <border>
      <left/>
      <right style="thin">
        <color indexed="63"/>
      </right>
      <top style="thin">
        <color indexed="23"/>
      </top>
      <bottom/>
      <diagonal/>
    </border>
    <border>
      <left style="thin">
        <color indexed="23"/>
      </left>
      <right/>
      <top style="thin">
        <color indexed="63"/>
      </top>
      <bottom style="thin">
        <color indexed="63"/>
      </bottom>
      <diagonal/>
    </border>
    <border>
      <left/>
      <right style="thin">
        <color indexed="23"/>
      </right>
      <top style="thin">
        <color indexed="63"/>
      </top>
      <bottom style="thin">
        <color indexed="63"/>
      </bottom>
      <diagonal/>
    </border>
    <border>
      <left style="thin">
        <color indexed="23"/>
      </left>
      <right/>
      <top style="thin">
        <color indexed="23"/>
      </top>
      <bottom style="thin">
        <color indexed="63"/>
      </bottom>
      <diagonal/>
    </border>
    <border>
      <left/>
      <right style="thin">
        <color indexed="23"/>
      </right>
      <top style="thin">
        <color indexed="23"/>
      </top>
      <bottom style="thin">
        <color indexed="63"/>
      </bottom>
      <diagonal/>
    </border>
    <border>
      <left style="thin">
        <color indexed="23"/>
      </left>
      <right style="thin">
        <color indexed="23"/>
      </right>
      <top style="thin">
        <color indexed="23"/>
      </top>
      <bottom/>
      <diagonal/>
    </border>
    <border>
      <left style="thin">
        <color indexed="23"/>
      </left>
      <right style="thin">
        <color indexed="23"/>
      </right>
      <top/>
      <bottom style="thin">
        <color indexed="63"/>
      </bottom>
      <diagonal/>
    </border>
    <border>
      <left style="thin">
        <color indexed="23"/>
      </left>
      <right/>
      <top style="thin">
        <color indexed="63"/>
      </top>
      <bottom/>
      <diagonal/>
    </border>
    <border>
      <left/>
      <right style="thin">
        <color indexed="23"/>
      </right>
      <top style="thin">
        <color indexed="63"/>
      </top>
      <bottom/>
      <diagonal/>
    </border>
    <border>
      <left style="thin">
        <color indexed="23"/>
      </left>
      <right/>
      <top/>
      <bottom style="thin">
        <color indexed="63"/>
      </bottom>
      <diagonal/>
    </border>
    <border>
      <left/>
      <right style="thin">
        <color indexed="23"/>
      </right>
      <top/>
      <bottom style="thin">
        <color indexed="63"/>
      </bottom>
      <diagonal/>
    </border>
    <border>
      <left style="thin">
        <color indexed="63"/>
      </left>
      <right/>
      <top style="thin">
        <color indexed="23"/>
      </top>
      <bottom style="thin">
        <color indexed="63"/>
      </bottom>
      <diagonal/>
    </border>
    <border>
      <left style="thin">
        <color indexed="63"/>
      </left>
      <right/>
      <top style="thin">
        <color indexed="63"/>
      </top>
      <bottom style="thin">
        <color indexed="23"/>
      </bottom>
      <diagonal/>
    </border>
    <border>
      <left/>
      <right/>
      <top style="thin">
        <color indexed="63"/>
      </top>
      <bottom style="thin">
        <color indexed="23"/>
      </bottom>
      <diagonal/>
    </border>
    <border>
      <left/>
      <right style="thin">
        <color indexed="63"/>
      </right>
      <top style="thin">
        <color indexed="63"/>
      </top>
      <bottom style="thin">
        <color indexed="23"/>
      </bottom>
      <diagonal/>
    </border>
    <border>
      <left style="thin">
        <color indexed="64"/>
      </left>
      <right style="thin">
        <color indexed="64"/>
      </right>
      <top style="thin">
        <color indexed="64"/>
      </top>
      <bottom style="thin">
        <color indexed="64"/>
      </bottom>
      <diagonal/>
    </border>
    <border>
      <left style="thin">
        <color indexed="6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63"/>
      </right>
      <top/>
      <bottom style="thin">
        <color indexed="63"/>
      </bottom>
      <diagonal/>
    </border>
    <border>
      <left style="thin">
        <color indexed="23"/>
      </left>
      <right/>
      <top style="thin">
        <color indexed="23"/>
      </top>
      <bottom style="thin">
        <color indexed="23"/>
      </bottom>
      <diagonal/>
    </border>
    <border>
      <left/>
      <right style="thin">
        <color indexed="23"/>
      </right>
      <top style="thin">
        <color indexed="63"/>
      </top>
      <bottom style="thin">
        <color indexed="23"/>
      </bottom>
      <diagonal/>
    </border>
    <border>
      <left/>
      <right/>
      <top style="thin">
        <color indexed="23"/>
      </top>
      <bottom style="thin">
        <color indexed="63"/>
      </bottom>
      <diagonal/>
    </border>
    <border>
      <left/>
      <right style="thin">
        <color indexed="63"/>
      </right>
      <top style="thin">
        <color indexed="23"/>
      </top>
      <bottom style="thin">
        <color indexed="63"/>
      </bottom>
      <diagonal/>
    </border>
    <border>
      <left style="thin">
        <color indexed="23"/>
      </left>
      <right/>
      <top style="thin">
        <color indexed="63"/>
      </top>
      <bottom style="thin">
        <color indexed="23"/>
      </bottom>
      <diagonal/>
    </border>
    <border>
      <left style="thin">
        <color indexed="23"/>
      </left>
      <right style="thin">
        <color indexed="23"/>
      </right>
      <top style="thin">
        <color indexed="23"/>
      </top>
      <bottom style="thin">
        <color indexed="63"/>
      </bottom>
      <diagonal/>
    </border>
    <border>
      <left style="thin">
        <color indexed="23"/>
      </left>
      <right style="thin">
        <color indexed="63"/>
      </right>
      <top style="thin">
        <color indexed="23"/>
      </top>
      <bottom style="thin">
        <color indexed="63"/>
      </bottom>
      <diagonal/>
    </border>
    <border>
      <left style="thin">
        <color indexed="63"/>
      </left>
      <right/>
      <top style="thin">
        <color indexed="63"/>
      </top>
      <bottom style="hair">
        <color indexed="23"/>
      </bottom>
      <diagonal/>
    </border>
    <border>
      <left/>
      <right/>
      <top style="thin">
        <color indexed="63"/>
      </top>
      <bottom style="hair">
        <color indexed="23"/>
      </bottom>
      <diagonal/>
    </border>
    <border>
      <left/>
      <right style="thin">
        <color indexed="63"/>
      </right>
      <top style="thin">
        <color indexed="63"/>
      </top>
      <bottom style="hair">
        <color indexed="23"/>
      </bottom>
      <diagonal/>
    </border>
    <border>
      <left style="thin">
        <color indexed="63"/>
      </left>
      <right/>
      <top style="hair">
        <color indexed="23"/>
      </top>
      <bottom style="hair">
        <color indexed="23"/>
      </bottom>
      <diagonal/>
    </border>
    <border>
      <left/>
      <right/>
      <top style="hair">
        <color indexed="23"/>
      </top>
      <bottom style="hair">
        <color indexed="23"/>
      </bottom>
      <diagonal/>
    </border>
    <border>
      <left/>
      <right style="thin">
        <color indexed="63"/>
      </right>
      <top style="hair">
        <color indexed="23"/>
      </top>
      <bottom style="hair">
        <color indexed="23"/>
      </bottom>
      <diagonal/>
    </border>
    <border>
      <left style="thin">
        <color indexed="63"/>
      </left>
      <right/>
      <top style="hair">
        <color indexed="23"/>
      </top>
      <bottom/>
      <diagonal/>
    </border>
    <border>
      <left/>
      <right/>
      <top style="hair">
        <color indexed="23"/>
      </top>
      <bottom/>
      <diagonal/>
    </border>
    <border>
      <left/>
      <right style="thin">
        <color indexed="63"/>
      </right>
      <top style="hair">
        <color indexed="23"/>
      </top>
      <bottom/>
      <diagonal/>
    </border>
    <border>
      <left/>
      <right/>
      <top/>
      <bottom style="thin">
        <color indexed="23"/>
      </bottom>
      <diagonal/>
    </border>
    <border>
      <left style="thin">
        <color indexed="63"/>
      </left>
      <right style="thin">
        <color indexed="23"/>
      </right>
      <top style="thin">
        <color indexed="23"/>
      </top>
      <bottom/>
      <diagonal/>
    </border>
    <border>
      <left style="thin">
        <color indexed="63"/>
      </left>
      <right style="thin">
        <color indexed="23"/>
      </right>
      <top style="thin">
        <color indexed="63"/>
      </top>
      <bottom style="thin">
        <color indexed="63"/>
      </bottom>
      <diagonal/>
    </border>
    <border>
      <left style="thin">
        <color indexed="63"/>
      </left>
      <right style="thin">
        <color indexed="23"/>
      </right>
      <top style="thin">
        <color indexed="23"/>
      </top>
      <bottom style="thin">
        <color indexed="23"/>
      </bottom>
      <diagonal/>
    </border>
    <border>
      <left style="thin">
        <color indexed="63"/>
      </left>
      <right style="thin">
        <color indexed="23"/>
      </right>
      <top style="thin">
        <color indexed="63"/>
      </top>
      <bottom style="thin">
        <color indexed="23"/>
      </bottom>
      <diagonal/>
    </border>
    <border>
      <left style="thin">
        <color indexed="63"/>
      </left>
      <right style="thin">
        <color indexed="23"/>
      </right>
      <top style="thin">
        <color indexed="23"/>
      </top>
      <bottom style="thin">
        <color indexed="63"/>
      </bottom>
      <diagonal/>
    </border>
    <border>
      <left style="thin">
        <color indexed="63"/>
      </left>
      <right style="thin">
        <color indexed="23"/>
      </right>
      <top style="thin">
        <color indexed="63"/>
      </top>
      <bottom/>
      <diagonal/>
    </border>
    <border>
      <left style="thin">
        <color indexed="63"/>
      </left>
      <right style="thin">
        <color indexed="23"/>
      </right>
      <top/>
      <bottom style="thin">
        <color indexed="63"/>
      </bottom>
      <diagonal/>
    </border>
    <border>
      <left/>
      <right/>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top style="thin">
        <color theme="1" tint="0.249977111117893"/>
      </top>
      <bottom/>
      <diagonal/>
    </border>
    <border>
      <left style="thin">
        <color theme="1" tint="0.249977111117893"/>
      </left>
      <right style="thin">
        <color indexed="64"/>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top style="thin">
        <color theme="1" tint="0.249977111117893"/>
      </top>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style="thin">
        <color indexed="64"/>
      </top>
      <bottom style="thin">
        <color theme="1" tint="0.34998626667073579"/>
      </bottom>
      <diagonal/>
    </border>
    <border>
      <left/>
      <right style="thin">
        <color indexed="64"/>
      </right>
      <top/>
      <bottom style="thin">
        <color theme="1" tint="0.34998626667073579"/>
      </bottom>
      <diagonal/>
    </border>
    <border>
      <left style="thin">
        <color indexed="64"/>
      </left>
      <right/>
      <top/>
      <bottom style="thin">
        <color theme="1" tint="0.34998626667073579"/>
      </bottom>
      <diagonal/>
    </border>
    <border>
      <left style="thin">
        <color indexed="63"/>
      </left>
      <right/>
      <top style="thin">
        <color theme="1" tint="0.34998626667073579"/>
      </top>
      <bottom style="thin">
        <color indexed="23"/>
      </bottom>
      <diagonal/>
    </border>
    <border>
      <left/>
      <right/>
      <top style="thin">
        <color theme="1" tint="0.34998626667073579"/>
      </top>
      <bottom style="thin">
        <color indexed="23"/>
      </bottom>
      <diagonal/>
    </border>
    <border>
      <left/>
      <right style="thin">
        <color indexed="63"/>
      </right>
      <top style="thin">
        <color theme="1" tint="0.34998626667073579"/>
      </top>
      <bottom style="thin">
        <color indexed="23"/>
      </bottom>
      <diagonal/>
    </border>
    <border>
      <left style="thin">
        <color theme="1" tint="0.249977111117893"/>
      </left>
      <right style="thin">
        <color theme="1" tint="0.249977111117893"/>
      </right>
      <top style="thin">
        <color theme="1" tint="0.249977111117893"/>
      </top>
      <bottom/>
      <diagonal/>
    </border>
    <border>
      <left/>
      <right/>
      <top style="thin">
        <color indexed="63"/>
      </top>
      <bottom style="thin">
        <color theme="1" tint="0.34998626667073579"/>
      </bottom>
      <diagonal/>
    </border>
    <border>
      <left/>
      <right/>
      <top style="thin">
        <color theme="1" tint="0.34998626667073579"/>
      </top>
      <bottom style="thin">
        <color theme="1" tint="0.34998626667073579"/>
      </bottom>
      <diagonal/>
    </border>
    <border>
      <left/>
      <right/>
      <top style="thin">
        <color indexed="63"/>
      </top>
      <bottom style="thin">
        <color theme="1" tint="0.249977111117893"/>
      </bottom>
      <diagonal/>
    </border>
    <border>
      <left/>
      <right style="thin">
        <color indexed="64"/>
      </right>
      <top style="thin">
        <color indexed="64"/>
      </top>
      <bottom style="thin">
        <color theme="1" tint="0.34998626667073579"/>
      </bottom>
      <diagonal/>
    </border>
    <border>
      <left style="thin">
        <color indexed="64"/>
      </left>
      <right/>
      <top style="thin">
        <color theme="1" tint="0.34998626667073579"/>
      </top>
      <bottom style="thin">
        <color theme="1" tint="0.34998626667073579"/>
      </bottom>
      <diagonal/>
    </border>
    <border>
      <left/>
      <right style="thin">
        <color indexed="64"/>
      </right>
      <top style="thin">
        <color theme="1" tint="0.34998626667073579"/>
      </top>
      <bottom style="thin">
        <color theme="1" tint="0.34998626667073579"/>
      </bottom>
      <diagonal/>
    </border>
  </borders>
  <cellStyleXfs count="3">
    <xf numFmtId="0" fontId="0" fillId="0" borderId="0"/>
    <xf numFmtId="164" fontId="1" fillId="0" borderId="0" applyFont="0" applyFill="0" applyBorder="0" applyAlignment="0" applyProtection="0"/>
    <xf numFmtId="0" fontId="1" fillId="0" borderId="0"/>
  </cellStyleXfs>
  <cellXfs count="454">
    <xf numFmtId="0" fontId="0" fillId="0" borderId="0" xfId="0"/>
    <xf numFmtId="0" fontId="5" fillId="0" borderId="2" xfId="0" applyFont="1" applyBorder="1" applyAlignment="1">
      <alignment horizontal="center"/>
    </xf>
    <xf numFmtId="2" fontId="5" fillId="0" borderId="2" xfId="0" applyNumberFormat="1" applyFont="1" applyBorder="1" applyAlignment="1">
      <alignment horizontal="center"/>
    </xf>
    <xf numFmtId="0" fontId="0" fillId="0" borderId="2" xfId="0" applyBorder="1"/>
    <xf numFmtId="4" fontId="7" fillId="0" borderId="3" xfId="0" applyNumberFormat="1" applyFont="1" applyBorder="1"/>
    <xf numFmtId="4" fontId="7" fillId="0" borderId="4" xfId="0" applyNumberFormat="1" applyFont="1" applyBorder="1"/>
    <xf numFmtId="0" fontId="7" fillId="0" borderId="4" xfId="0" applyFont="1" applyBorder="1" applyAlignment="1">
      <alignment horizontal="center"/>
    </xf>
    <xf numFmtId="0" fontId="0" fillId="0" borderId="5" xfId="0" applyBorder="1"/>
    <xf numFmtId="0" fontId="9" fillId="0" borderId="2" xfId="0" applyFont="1" applyBorder="1" applyAlignment="1">
      <alignment horizontal="left"/>
    </xf>
    <xf numFmtId="0" fontId="0" fillId="0" borderId="6" xfId="0" applyBorder="1"/>
    <xf numFmtId="0" fontId="0" fillId="0" borderId="7" xfId="0" applyBorder="1"/>
    <xf numFmtId="0" fontId="0" fillId="0" borderId="8" xfId="0" applyBorder="1"/>
    <xf numFmtId="0" fontId="0" fillId="0" borderId="3" xfId="0" applyBorder="1"/>
    <xf numFmtId="0" fontId="0" fillId="0" borderId="9" xfId="0" applyBorder="1"/>
    <xf numFmtId="164" fontId="8" fillId="0" borderId="0" xfId="1" applyFont="1" applyBorder="1" applyAlignment="1" applyProtection="1">
      <alignment horizontal="center"/>
    </xf>
    <xf numFmtId="0" fontId="8" fillId="0" borderId="0" xfId="0" applyFont="1"/>
    <xf numFmtId="0" fontId="0" fillId="0" borderId="4" xfId="0" applyBorder="1"/>
    <xf numFmtId="0" fontId="3" fillId="0" borderId="0" xfId="0" applyFont="1"/>
    <xf numFmtId="0" fontId="3" fillId="0" borderId="2" xfId="0" applyFont="1" applyBorder="1"/>
    <xf numFmtId="0" fontId="7" fillId="0" borderId="0" xfId="0" applyFont="1"/>
    <xf numFmtId="0" fontId="7" fillId="0" borderId="9" xfId="0" applyFont="1" applyBorder="1" applyAlignment="1">
      <alignment horizontal="left"/>
    </xf>
    <xf numFmtId="0" fontId="0" fillId="0" borderId="0" xfId="0" applyAlignment="1">
      <alignment horizontal="left" indent="1"/>
    </xf>
    <xf numFmtId="0" fontId="0" fillId="0" borderId="0" xfId="0" applyAlignment="1">
      <alignment horizontal="center"/>
    </xf>
    <xf numFmtId="0" fontId="0" fillId="0" borderId="4" xfId="0" applyBorder="1" applyAlignment="1">
      <alignment horizontal="center"/>
    </xf>
    <xf numFmtId="0" fontId="7" fillId="0" borderId="6" xfId="0" applyFont="1" applyBorder="1" applyAlignment="1">
      <alignment horizontal="center" vertical="center"/>
    </xf>
    <xf numFmtId="0" fontId="0" fillId="0" borderId="0" xfId="0" applyAlignment="1">
      <alignment vertical="center"/>
    </xf>
    <xf numFmtId="0" fontId="0" fillId="0" borderId="0" xfId="0" applyAlignment="1">
      <alignment horizontal="center" wrapText="1"/>
    </xf>
    <xf numFmtId="0" fontId="6" fillId="0" borderId="0" xfId="0" applyFont="1" applyAlignment="1">
      <alignment horizontal="center" vertical="center" wrapText="1"/>
    </xf>
    <xf numFmtId="2" fontId="3" fillId="0" borderId="0" xfId="0" applyNumberFormat="1" applyFont="1" applyAlignment="1">
      <alignment horizontal="center" vertical="center"/>
    </xf>
    <xf numFmtId="2" fontId="3" fillId="0" borderId="0" xfId="0" applyNumberFormat="1" applyFont="1" applyAlignment="1" applyProtection="1">
      <alignment horizontal="center" vertical="center"/>
      <protection locked="0"/>
    </xf>
    <xf numFmtId="0" fontId="0" fillId="0" borderId="10" xfId="0" applyBorder="1"/>
    <xf numFmtId="0" fontId="0" fillId="0" borderId="11" xfId="0" applyBorder="1"/>
    <xf numFmtId="0" fontId="0" fillId="0" borderId="12" xfId="0" applyBorder="1"/>
    <xf numFmtId="0" fontId="7" fillId="0" borderId="13" xfId="0" applyFont="1" applyBorder="1" applyAlignment="1" applyProtection="1">
      <alignment horizontal="center" vertical="center" wrapText="1"/>
      <protection locked="0"/>
    </xf>
    <xf numFmtId="166" fontId="2" fillId="0" borderId="76" xfId="0" applyNumberFormat="1" applyFont="1" applyBorder="1" applyAlignment="1" applyProtection="1">
      <alignment horizontal="center"/>
      <protection locked="0"/>
    </xf>
    <xf numFmtId="2" fontId="15" fillId="0" borderId="14" xfId="0" applyNumberFormat="1" applyFont="1" applyBorder="1"/>
    <xf numFmtId="167" fontId="2" fillId="0" borderId="15" xfId="0" applyNumberFormat="1" applyFont="1" applyBorder="1" applyAlignment="1">
      <alignment horizontal="center"/>
    </xf>
    <xf numFmtId="0" fontId="14" fillId="0" borderId="16" xfId="0" applyFont="1" applyBorder="1"/>
    <xf numFmtId="167" fontId="2" fillId="0" borderId="17" xfId="0" applyNumberFormat="1" applyFont="1" applyBorder="1"/>
    <xf numFmtId="167" fontId="2" fillId="0" borderId="18" xfId="0" applyNumberFormat="1" applyFont="1" applyBorder="1" applyAlignment="1">
      <alignment horizontal="center"/>
    </xf>
    <xf numFmtId="10" fontId="2" fillId="3" borderId="19" xfId="0" applyNumberFormat="1" applyFont="1" applyFill="1" applyBorder="1" applyAlignment="1" applyProtection="1">
      <alignment horizontal="center"/>
      <protection locked="0"/>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7" fillId="0" borderId="2" xfId="0" applyFont="1" applyBorder="1" applyAlignment="1">
      <alignment horizontal="center" vertical="center"/>
    </xf>
    <xf numFmtId="0" fontId="2" fillId="0" borderId="0" xfId="0" applyFont="1"/>
    <xf numFmtId="0" fontId="7" fillId="0" borderId="22" xfId="0" applyFont="1" applyBorder="1" applyAlignment="1" applyProtection="1">
      <alignment horizontal="center" vertical="center" wrapText="1"/>
      <protection locked="0"/>
    </xf>
    <xf numFmtId="0" fontId="0" fillId="3" borderId="0" xfId="0" applyFill="1" applyAlignment="1">
      <alignment horizontal="left"/>
    </xf>
    <xf numFmtId="0" fontId="2" fillId="0" borderId="0" xfId="0" applyFont="1" applyAlignment="1" applyProtection="1">
      <alignment vertical="center"/>
      <protection locked="0"/>
    </xf>
    <xf numFmtId="0" fontId="2" fillId="0" borderId="0" xfId="0" applyFont="1" applyAlignment="1">
      <alignment horizontal="left"/>
    </xf>
    <xf numFmtId="10" fontId="2" fillId="3" borderId="0" xfId="0" applyNumberFormat="1" applyFont="1" applyFill="1" applyAlignment="1" applyProtection="1">
      <alignment horizontal="center"/>
      <protection locked="0"/>
    </xf>
    <xf numFmtId="2" fontId="2" fillId="0" borderId="0" xfId="0" applyNumberFormat="1" applyFont="1" applyAlignment="1" applyProtection="1">
      <alignment horizontal="center" vertical="center"/>
      <protection locked="0"/>
    </xf>
    <xf numFmtId="0" fontId="0" fillId="0" borderId="0" xfId="0" applyProtection="1">
      <protection locked="0"/>
    </xf>
    <xf numFmtId="0" fontId="2" fillId="0" borderId="9" xfId="0" applyFont="1" applyBorder="1" applyAlignment="1">
      <alignment horizontal="left"/>
    </xf>
    <xf numFmtId="0" fontId="2" fillId="0" borderId="0" xfId="0" applyFont="1" applyAlignment="1" applyProtection="1">
      <alignment horizontal="center" vertical="center"/>
      <protection locked="0"/>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indent="2"/>
    </xf>
    <xf numFmtId="0" fontId="2" fillId="0" borderId="77" xfId="0" applyFont="1" applyBorder="1" applyAlignment="1" applyProtection="1">
      <alignment horizontal="center" vertical="center"/>
      <protection locked="0"/>
    </xf>
    <xf numFmtId="0" fontId="2" fillId="0" borderId="78" xfId="0" applyFont="1" applyBorder="1" applyAlignment="1" applyProtection="1">
      <alignment vertical="center"/>
      <protection locked="0"/>
    </xf>
    <xf numFmtId="0" fontId="7" fillId="0" borderId="79" xfId="0" applyFont="1" applyBorder="1" applyAlignment="1" applyProtection="1">
      <alignment horizontal="center"/>
      <protection locked="0"/>
    </xf>
    <xf numFmtId="2" fontId="2" fillId="0" borderId="78" xfId="0" applyNumberFormat="1"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2" fillId="0" borderId="13" xfId="0" applyFont="1" applyBorder="1" applyAlignment="1" applyProtection="1">
      <alignment horizontal="center"/>
      <protection locked="0"/>
    </xf>
    <xf numFmtId="4" fontId="7" fillId="0" borderId="3" xfId="0" applyNumberFormat="1" applyFont="1" applyBorder="1" applyProtection="1">
      <protection locked="0"/>
    </xf>
    <xf numFmtId="0" fontId="2" fillId="0" borderId="9"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4" fontId="7" fillId="0" borderId="4" xfId="0" applyNumberFormat="1" applyFont="1" applyBorder="1" applyProtection="1">
      <protection locked="0"/>
    </xf>
    <xf numFmtId="4" fontId="7" fillId="0" borderId="17" xfId="0" applyNumberFormat="1" applyFont="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left" indent="2"/>
      <protection locked="0"/>
    </xf>
    <xf numFmtId="0" fontId="2" fillId="0" borderId="0" xfId="0" applyFont="1" applyProtection="1">
      <protection locked="0"/>
    </xf>
    <xf numFmtId="0" fontId="7" fillId="0" borderId="80" xfId="0" applyFont="1" applyBorder="1" applyAlignment="1" applyProtection="1">
      <alignment horizontal="center"/>
      <protection locked="0"/>
    </xf>
    <xf numFmtId="0" fontId="0" fillId="0" borderId="5" xfId="0" applyBorder="1" applyProtection="1">
      <protection locked="0"/>
    </xf>
    <xf numFmtId="0" fontId="0" fillId="0" borderId="2" xfId="0" applyBorder="1" applyProtection="1">
      <protection locked="0"/>
    </xf>
    <xf numFmtId="0" fontId="9" fillId="0" borderId="2" xfId="0" applyFont="1" applyBorder="1" applyAlignment="1" applyProtection="1">
      <alignment horizontal="left"/>
      <protection locked="0"/>
    </xf>
    <xf numFmtId="0" fontId="0" fillId="0" borderId="23"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24" xfId="0" applyBorder="1" applyProtection="1">
      <protection locked="0"/>
    </xf>
    <xf numFmtId="0" fontId="0" fillId="0" borderId="9" xfId="0" applyBorder="1" applyProtection="1">
      <protection locked="0"/>
    </xf>
    <xf numFmtId="164" fontId="8" fillId="0" borderId="0" xfId="1" applyFont="1" applyBorder="1" applyAlignment="1" applyProtection="1">
      <alignment horizontal="center"/>
      <protection locked="0"/>
    </xf>
    <xf numFmtId="0" fontId="8" fillId="0" borderId="0" xfId="0" applyFont="1" applyProtection="1">
      <protection locked="0"/>
    </xf>
    <xf numFmtId="0" fontId="0" fillId="0" borderId="17" xfId="0" applyBorder="1" applyProtection="1">
      <protection locked="0"/>
    </xf>
    <xf numFmtId="0" fontId="3" fillId="0" borderId="0" xfId="0" applyFont="1" applyProtection="1">
      <protection locked="0"/>
    </xf>
    <xf numFmtId="0" fontId="0" fillId="3" borderId="16" xfId="0" applyFill="1" applyBorder="1" applyAlignment="1" applyProtection="1">
      <alignment horizontal="left"/>
      <protection locked="0"/>
    </xf>
    <xf numFmtId="0" fontId="12" fillId="0" borderId="19" xfId="0" applyFont="1" applyBorder="1" applyAlignment="1" applyProtection="1">
      <alignment vertical="center"/>
      <protection locked="0"/>
    </xf>
    <xf numFmtId="2" fontId="15" fillId="0" borderId="14" xfId="0" applyNumberFormat="1" applyFont="1" applyBorder="1" applyProtection="1">
      <protection locked="0"/>
    </xf>
    <xf numFmtId="0" fontId="14" fillId="0" borderId="20" xfId="0" applyFont="1" applyBorder="1" applyProtection="1">
      <protection locked="0"/>
    </xf>
    <xf numFmtId="167" fontId="2" fillId="0" borderId="15" xfId="0" applyNumberFormat="1" applyFont="1" applyBorder="1" applyProtection="1">
      <protection locked="0"/>
    </xf>
    <xf numFmtId="0" fontId="12" fillId="0" borderId="21" xfId="0" applyFont="1" applyBorder="1" applyAlignment="1" applyProtection="1">
      <alignment vertical="center"/>
      <protection locked="0"/>
    </xf>
    <xf numFmtId="167" fontId="2" fillId="0" borderId="18" xfId="0" applyNumberFormat="1" applyFont="1" applyBorder="1" applyAlignment="1" applyProtection="1">
      <alignment horizontal="center"/>
      <protection locked="0"/>
    </xf>
    <xf numFmtId="0" fontId="12" fillId="3" borderId="0" xfId="0" applyFont="1" applyFill="1" applyAlignment="1" applyProtection="1">
      <alignment horizontal="center" vertical="center"/>
      <protection locked="0"/>
    </xf>
    <xf numFmtId="0" fontId="0" fillId="3" borderId="0" xfId="0" applyFill="1" applyAlignment="1" applyProtection="1">
      <alignment horizontal="left"/>
      <protection locked="0"/>
    </xf>
    <xf numFmtId="0" fontId="12" fillId="0" borderId="0" xfId="0" applyFont="1" applyAlignment="1" applyProtection="1">
      <alignment vertical="center"/>
      <protection locked="0"/>
    </xf>
    <xf numFmtId="2" fontId="15" fillId="0" borderId="0" xfId="0" applyNumberFormat="1" applyFont="1" applyProtection="1">
      <protection locked="0"/>
    </xf>
    <xf numFmtId="167" fontId="2" fillId="0" borderId="0" xfId="0" applyNumberFormat="1" applyFont="1" applyAlignment="1" applyProtection="1">
      <alignment horizontal="center"/>
      <protection locked="0"/>
    </xf>
    <xf numFmtId="0" fontId="0" fillId="0" borderId="4" xfId="0" applyBorder="1" applyProtection="1">
      <protection locked="0"/>
    </xf>
    <xf numFmtId="0" fontId="2" fillId="0" borderId="81" xfId="0" applyFont="1" applyBorder="1" applyProtection="1">
      <protection locked="0"/>
    </xf>
    <xf numFmtId="0" fontId="2" fillId="0" borderId="81" xfId="0" applyFont="1" applyBorder="1" applyAlignment="1" applyProtection="1">
      <alignment vertical="center"/>
      <protection locked="0"/>
    </xf>
    <xf numFmtId="0" fontId="2" fillId="0" borderId="82" xfId="0" applyFont="1" applyBorder="1" applyAlignment="1" applyProtection="1">
      <alignment vertical="center"/>
      <protection locked="0"/>
    </xf>
    <xf numFmtId="0" fontId="12" fillId="0" borderId="78" xfId="0" applyFont="1" applyBorder="1" applyAlignment="1" applyProtection="1">
      <alignment vertical="center"/>
      <protection locked="0"/>
    </xf>
    <xf numFmtId="2" fontId="12" fillId="0" borderId="0" xfId="0" applyNumberFormat="1" applyFont="1" applyProtection="1">
      <protection locked="0"/>
    </xf>
    <xf numFmtId="0" fontId="2" fillId="0" borderId="82" xfId="0" applyFont="1" applyBorder="1" applyProtection="1">
      <protection locked="0"/>
    </xf>
    <xf numFmtId="0" fontId="2" fillId="0" borderId="78" xfId="0" applyFont="1" applyBorder="1" applyProtection="1">
      <protection locked="0"/>
    </xf>
    <xf numFmtId="0" fontId="2" fillId="0" borderId="83" xfId="0" applyFont="1" applyBorder="1" applyProtection="1">
      <protection locked="0"/>
    </xf>
    <xf numFmtId="0" fontId="2" fillId="0" borderId="84" xfId="0" applyFont="1" applyBorder="1" applyProtection="1">
      <protection locked="0"/>
    </xf>
    <xf numFmtId="0" fontId="2" fillId="0" borderId="85" xfId="0" applyFont="1" applyBorder="1" applyProtection="1">
      <protection locked="0"/>
    </xf>
    <xf numFmtId="0" fontId="3" fillId="0" borderId="2" xfId="0" applyFont="1" applyBorder="1" applyProtection="1">
      <protection locked="0"/>
    </xf>
    <xf numFmtId="2" fontId="5" fillId="0" borderId="2" xfId="0" applyNumberFormat="1" applyFont="1" applyBorder="1" applyAlignment="1" applyProtection="1">
      <alignment horizontal="center"/>
      <protection locked="0"/>
    </xf>
    <xf numFmtId="0" fontId="7" fillId="0" borderId="9" xfId="0" applyFont="1" applyBorder="1" applyAlignment="1" applyProtection="1">
      <alignment horizontal="left"/>
      <protection locked="0"/>
    </xf>
    <xf numFmtId="0" fontId="0" fillId="0" borderId="0" xfId="0" applyAlignment="1" applyProtection="1">
      <alignment horizontal="left" indent="1"/>
      <protection locked="0"/>
    </xf>
    <xf numFmtId="0" fontId="0" fillId="0" borderId="0" xfId="0" applyAlignment="1" applyProtection="1">
      <alignment horizontal="center"/>
      <protection locked="0"/>
    </xf>
    <xf numFmtId="0" fontId="7" fillId="0" borderId="2" xfId="0" applyFont="1" applyBorder="1" applyAlignment="1" applyProtection="1">
      <alignment vertical="center"/>
      <protection locked="0"/>
    </xf>
    <xf numFmtId="0" fontId="0" fillId="0" borderId="0" xfId="0" applyAlignment="1" applyProtection="1">
      <alignment vertical="center"/>
      <protection locked="0"/>
    </xf>
    <xf numFmtId="0" fontId="7" fillId="0" borderId="8" xfId="0" applyFont="1" applyBorder="1" applyAlignment="1" applyProtection="1">
      <alignment horizontal="right" vertical="center"/>
      <protection locked="0"/>
    </xf>
    <xf numFmtId="0" fontId="7" fillId="0" borderId="8" xfId="0" applyFont="1" applyBorder="1" applyAlignment="1" applyProtection="1">
      <alignment horizontal="center" vertical="center"/>
      <protection locked="0"/>
    </xf>
    <xf numFmtId="0" fontId="2" fillId="0" borderId="79" xfId="0" applyFont="1" applyBorder="1" applyAlignment="1" applyProtection="1">
      <alignment horizontal="center"/>
      <protection locked="0"/>
    </xf>
    <xf numFmtId="4" fontId="7" fillId="0" borderId="86" xfId="0" applyNumberFormat="1" applyFont="1" applyBorder="1" applyProtection="1">
      <protection locked="0"/>
    </xf>
    <xf numFmtId="0" fontId="0" fillId="0" borderId="82" xfId="0" applyBorder="1" applyProtection="1">
      <protection locked="0"/>
    </xf>
    <xf numFmtId="0" fontId="0" fillId="0" borderId="83" xfId="0" applyBorder="1" applyProtection="1">
      <protection locked="0"/>
    </xf>
    <xf numFmtId="0" fontId="0" fillId="0" borderId="84" xfId="0" applyBorder="1" applyProtection="1">
      <protection locked="0"/>
    </xf>
    <xf numFmtId="0" fontId="0" fillId="0" borderId="85" xfId="0" applyBorder="1" applyProtection="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10" fontId="9" fillId="3" borderId="25" xfId="0" applyNumberFormat="1" applyFont="1" applyFill="1" applyBorder="1" applyAlignment="1">
      <alignment horizontal="center" vertical="center"/>
    </xf>
    <xf numFmtId="10" fontId="9" fillId="3" borderId="26" xfId="0" quotePrefix="1" applyNumberFormat="1" applyFont="1" applyFill="1" applyBorder="1" applyAlignment="1">
      <alignment horizontal="center" vertical="center"/>
    </xf>
    <xf numFmtId="10" fontId="9" fillId="3" borderId="27" xfId="0" applyNumberFormat="1" applyFont="1" applyFill="1" applyBorder="1" applyAlignment="1">
      <alignment horizontal="center" vertical="center"/>
    </xf>
    <xf numFmtId="10" fontId="9" fillId="3" borderId="28" xfId="0" quotePrefix="1" applyNumberFormat="1" applyFont="1" applyFill="1" applyBorder="1" applyAlignment="1">
      <alignment horizontal="center" vertical="center"/>
    </xf>
    <xf numFmtId="10" fontId="3" fillId="3" borderId="29" xfId="0" applyNumberFormat="1" applyFont="1" applyFill="1" applyBorder="1" applyAlignment="1">
      <alignment horizontal="center" vertical="center"/>
    </xf>
    <xf numFmtId="10" fontId="3" fillId="3" borderId="30" xfId="0" applyNumberFormat="1" applyFont="1" applyFill="1" applyBorder="1" applyAlignment="1">
      <alignment horizontal="center" vertical="center"/>
    </xf>
    <xf numFmtId="0" fontId="2" fillId="0" borderId="0" xfId="0" applyFont="1" applyAlignment="1">
      <alignment horizontal="center" vertical="center"/>
    </xf>
    <xf numFmtId="166" fontId="2" fillId="0" borderId="0" xfId="0" applyNumberFormat="1" applyFont="1" applyAlignment="1">
      <alignment vertical="center"/>
    </xf>
    <xf numFmtId="10" fontId="9" fillId="3" borderId="29" xfId="0" applyNumberFormat="1" applyFont="1" applyFill="1" applyBorder="1" applyAlignment="1">
      <alignment horizontal="center" vertical="center"/>
    </xf>
    <xf numFmtId="10" fontId="2" fillId="3" borderId="19" xfId="0" applyNumberFormat="1" applyFont="1" applyFill="1" applyBorder="1" applyAlignment="1">
      <alignment horizontal="center"/>
    </xf>
    <xf numFmtId="10" fontId="2" fillId="3" borderId="16" xfId="0" applyNumberFormat="1" applyFont="1" applyFill="1" applyBorder="1" applyAlignment="1">
      <alignment horizontal="center"/>
    </xf>
    <xf numFmtId="0" fontId="7" fillId="0" borderId="8" xfId="0" applyFont="1" applyBorder="1" applyAlignment="1">
      <alignment horizontal="right" vertical="center"/>
    </xf>
    <xf numFmtId="0" fontId="7" fillId="0" borderId="13" xfId="0" applyFont="1" applyBorder="1" applyAlignment="1">
      <alignment horizontal="center" vertical="center" wrapText="1"/>
    </xf>
    <xf numFmtId="0" fontId="7" fillId="0" borderId="8" xfId="0" applyFont="1" applyBorder="1" applyAlignment="1">
      <alignment horizontal="center" vertical="center"/>
    </xf>
    <xf numFmtId="0" fontId="7" fillId="0" borderId="0" xfId="0" applyFont="1" applyAlignment="1">
      <alignment horizontal="right" vertical="center"/>
    </xf>
    <xf numFmtId="0" fontId="7" fillId="0" borderId="22" xfId="0" applyFont="1" applyBorder="1" applyAlignment="1">
      <alignment horizontal="center" vertical="center" wrapText="1"/>
    </xf>
    <xf numFmtId="0" fontId="7" fillId="0" borderId="0" xfId="0" applyFont="1" applyAlignment="1">
      <alignment horizontal="center" vertical="center"/>
    </xf>
    <xf numFmtId="0" fontId="0" fillId="0" borderId="78" xfId="0" applyBorder="1" applyProtection="1">
      <protection locked="0"/>
    </xf>
    <xf numFmtId="0" fontId="2" fillId="0" borderId="81" xfId="0" applyFont="1" applyBorder="1" applyAlignment="1" applyProtection="1">
      <alignment horizontal="center"/>
      <protection locked="0"/>
    </xf>
    <xf numFmtId="165" fontId="9" fillId="0" borderId="52" xfId="0" applyNumberFormat="1" applyFont="1" applyBorder="1" applyAlignment="1" applyProtection="1">
      <alignment horizontal="center" vertical="center"/>
      <protection locked="0"/>
    </xf>
    <xf numFmtId="165" fontId="9" fillId="0" borderId="50" xfId="0" applyNumberFormat="1"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2" fillId="0" borderId="2" xfId="0" applyFont="1" applyBorder="1" applyAlignment="1" applyProtection="1">
      <alignment horizontal="center"/>
      <protection locked="0"/>
    </xf>
    <xf numFmtId="0" fontId="0" fillId="0" borderId="84" xfId="0" applyBorder="1" applyAlignment="1" applyProtection="1">
      <alignment horizontal="center"/>
      <protection locked="0"/>
    </xf>
    <xf numFmtId="0" fontId="2" fillId="0" borderId="78" xfId="0" applyFont="1" applyBorder="1" applyAlignment="1" applyProtection="1">
      <alignment horizontal="center"/>
      <protection locked="0"/>
    </xf>
    <xf numFmtId="2" fontId="9" fillId="0" borderId="1" xfId="0" applyNumberFormat="1" applyFont="1" applyBorder="1" applyAlignment="1" applyProtection="1">
      <alignment horizontal="center" vertical="center"/>
      <protection locked="0"/>
    </xf>
    <xf numFmtId="2" fontId="1" fillId="0" borderId="10" xfId="0" applyNumberFormat="1" applyFont="1" applyBorder="1" applyAlignment="1" applyProtection="1">
      <alignment horizontal="center" vertical="center"/>
      <protection locked="0"/>
    </xf>
    <xf numFmtId="2" fontId="1" fillId="0" borderId="35" xfId="0" applyNumberFormat="1" applyFont="1" applyBorder="1" applyAlignment="1" applyProtection="1">
      <alignment horizontal="center" vertical="center"/>
      <protection locked="0"/>
    </xf>
    <xf numFmtId="0" fontId="2" fillId="0" borderId="81" xfId="0" applyFont="1" applyBorder="1" applyAlignment="1" applyProtection="1">
      <alignment horizontal="left"/>
      <protection locked="0"/>
    </xf>
    <xf numFmtId="0" fontId="2" fillId="0" borderId="0" xfId="0" applyFont="1" applyAlignment="1" applyProtection="1">
      <alignment horizontal="left"/>
      <protection locked="0"/>
    </xf>
    <xf numFmtId="0" fontId="12" fillId="3" borderId="48" xfId="0" applyFont="1" applyFill="1" applyBorder="1" applyAlignment="1" applyProtection="1">
      <alignment horizontal="center" vertical="center"/>
      <protection locked="0"/>
    </xf>
    <xf numFmtId="2" fontId="2" fillId="4" borderId="96" xfId="0" applyNumberFormat="1" applyFont="1" applyFill="1" applyBorder="1" applyAlignment="1" applyProtection="1">
      <alignment horizontal="center" vertical="center"/>
      <protection locked="0"/>
    </xf>
    <xf numFmtId="2" fontId="2" fillId="0" borderId="78" xfId="0" applyNumberFormat="1" applyFont="1" applyBorder="1" applyAlignment="1" applyProtection="1">
      <alignment horizontal="center" vertical="center"/>
      <protection locked="0"/>
    </xf>
    <xf numFmtId="0" fontId="2" fillId="0" borderId="97" xfId="0" applyFont="1" applyBorder="1" applyAlignment="1" applyProtection="1">
      <alignment horizontal="center"/>
      <protection locked="0"/>
    </xf>
    <xf numFmtId="0" fontId="2" fillId="0" borderId="79" xfId="0" applyFont="1" applyBorder="1" applyAlignment="1" applyProtection="1">
      <alignment horizontal="center"/>
      <protection locked="0"/>
    </xf>
    <xf numFmtId="0" fontId="2" fillId="0" borderId="11" xfId="0" applyFont="1" applyBorder="1" applyAlignment="1" applyProtection="1">
      <alignment horizontal="center" vertical="center"/>
      <protection locked="0"/>
    </xf>
    <xf numFmtId="0" fontId="2" fillId="0" borderId="0" xfId="0" applyFont="1" applyAlignment="1" applyProtection="1">
      <alignment horizontal="right"/>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5"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shrinkToFit="1"/>
      <protection locked="0"/>
    </xf>
    <xf numFmtId="0" fontId="11" fillId="2" borderId="41" xfId="0" applyFont="1" applyFill="1" applyBorder="1" applyAlignment="1" applyProtection="1">
      <alignment horizontal="center" vertical="center" wrapText="1" shrinkToFit="1"/>
      <protection locked="0"/>
    </xf>
    <xf numFmtId="0" fontId="11" fillId="2" borderId="5" xfId="0" applyFont="1" applyFill="1" applyBorder="1" applyAlignment="1" applyProtection="1">
      <alignment horizontal="center" vertical="center" wrapText="1" shrinkToFit="1"/>
      <protection locked="0"/>
    </xf>
    <xf numFmtId="0" fontId="11" fillId="2" borderId="43" xfId="0" applyFont="1" applyFill="1" applyBorder="1" applyAlignment="1" applyProtection="1">
      <alignment horizontal="center" vertical="center" wrapText="1" shrinkToFit="1"/>
      <protection locked="0"/>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11" fillId="2" borderId="4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93" xfId="0" applyFont="1" applyBorder="1" applyAlignment="1" applyProtection="1">
      <alignment horizontal="center"/>
      <protection locked="0"/>
    </xf>
    <xf numFmtId="0" fontId="7" fillId="0" borderId="94" xfId="0" applyFont="1" applyBorder="1" applyAlignment="1" applyProtection="1">
      <alignment horizontal="center"/>
      <protection locked="0"/>
    </xf>
    <xf numFmtId="0" fontId="7" fillId="0" borderId="95" xfId="0" applyFont="1" applyBorder="1" applyAlignment="1" applyProtection="1">
      <alignment horizontal="center"/>
      <protection locked="0"/>
    </xf>
    <xf numFmtId="166" fontId="9" fillId="0" borderId="44" xfId="0" applyNumberFormat="1" applyFont="1" applyBorder="1" applyAlignment="1" applyProtection="1">
      <alignment horizontal="center" vertical="center" wrapText="1"/>
      <protection locked="0"/>
    </xf>
    <xf numFmtId="166" fontId="9" fillId="0" borderId="54" xfId="0" applyNumberFormat="1" applyFont="1" applyBorder="1" applyAlignment="1" applyProtection="1">
      <alignment horizontal="center" vertical="center" wrapText="1"/>
      <protection locked="0"/>
    </xf>
    <xf numFmtId="166" fontId="9" fillId="0" borderId="55" xfId="0" applyNumberFormat="1" applyFont="1" applyBorder="1" applyAlignment="1" applyProtection="1">
      <alignment horizontal="center" vertical="center" wrapText="1"/>
      <protection locked="0"/>
    </xf>
    <xf numFmtId="0" fontId="2" fillId="0" borderId="76"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2" borderId="27"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1" fillId="2" borderId="28" xfId="0" applyFont="1" applyFill="1" applyBorder="1" applyAlignment="1" applyProtection="1">
      <alignment horizontal="center" vertical="center"/>
      <protection locked="0"/>
    </xf>
    <xf numFmtId="0" fontId="11" fillId="2" borderId="51" xfId="0" applyFont="1" applyFill="1" applyBorder="1" applyAlignment="1" applyProtection="1">
      <alignment horizontal="center" vertical="center"/>
      <protection locked="0"/>
    </xf>
    <xf numFmtId="0" fontId="7" fillId="0" borderId="5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2" fontId="1" fillId="0" borderId="57" xfId="0" applyNumberFormat="1" applyFont="1" applyBorder="1" applyAlignment="1" applyProtection="1">
      <alignment horizontal="center" vertical="center"/>
      <protection locked="0"/>
    </xf>
    <xf numFmtId="2" fontId="3" fillId="0" borderId="58" xfId="0" applyNumberFormat="1" applyFont="1" applyBorder="1" applyAlignment="1" applyProtection="1">
      <alignment horizontal="center" vertical="center"/>
      <protection locked="0"/>
    </xf>
    <xf numFmtId="0" fontId="2" fillId="0" borderId="84" xfId="0" applyFont="1" applyBorder="1" applyAlignment="1" applyProtection="1">
      <alignment horizontal="right"/>
      <protection locked="0"/>
    </xf>
    <xf numFmtId="0" fontId="2" fillId="0" borderId="76" xfId="0" applyFont="1" applyBorder="1" applyAlignment="1" applyProtection="1">
      <alignment horizontal="center"/>
      <protection locked="0"/>
    </xf>
    <xf numFmtId="0" fontId="7" fillId="0" borderId="8" xfId="0" applyFont="1" applyBorder="1" applyAlignment="1" applyProtection="1">
      <alignment horizontal="left" vertical="top"/>
      <protection locked="0"/>
    </xf>
    <xf numFmtId="0" fontId="7" fillId="0" borderId="0" xfId="0" applyFont="1" applyAlignment="1" applyProtection="1">
      <alignment horizontal="right" vertical="top"/>
      <protection locked="0"/>
    </xf>
    <xf numFmtId="2" fontId="4" fillId="0" borderId="28" xfId="0" applyNumberFormat="1" applyFont="1" applyBorder="1" applyAlignment="1">
      <alignment horizontal="center" vertical="center"/>
    </xf>
    <xf numFmtId="2" fontId="4" fillId="0" borderId="51" xfId="0" applyNumberFormat="1" applyFont="1" applyBorder="1" applyAlignment="1">
      <alignment horizontal="center" vertical="center"/>
    </xf>
    <xf numFmtId="12" fontId="1" fillId="0" borderId="49" xfId="0" applyNumberFormat="1" applyFont="1" applyBorder="1" applyAlignment="1" applyProtection="1">
      <alignment horizontal="center" vertical="center"/>
      <protection locked="0"/>
    </xf>
    <xf numFmtId="12" fontId="1" fillId="0" borderId="50" xfId="0" applyNumberFormat="1" applyFont="1" applyBorder="1" applyAlignment="1" applyProtection="1">
      <alignment horizontal="center" vertical="center"/>
      <protection locked="0"/>
    </xf>
    <xf numFmtId="165" fontId="9" fillId="0" borderId="56" xfId="0" applyNumberFormat="1" applyFont="1" applyBorder="1" applyAlignment="1" applyProtection="1">
      <alignment horizontal="center" vertical="center"/>
      <protection locked="0"/>
    </xf>
    <xf numFmtId="165" fontId="9" fillId="0" borderId="53" xfId="0" applyNumberFormat="1"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2" fontId="9" fillId="0" borderId="25" xfId="0" applyNumberFormat="1" applyFont="1" applyBorder="1" applyAlignment="1" applyProtection="1">
      <alignment horizontal="center" vertical="center"/>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2" fontId="3" fillId="0" borderId="44" xfId="0" applyNumberFormat="1" applyFont="1" applyBorder="1" applyAlignment="1" applyProtection="1">
      <alignment horizontal="center" vertical="center"/>
      <protection locked="0"/>
    </xf>
    <xf numFmtId="2" fontId="3" fillId="0" borderId="54" xfId="0" applyNumberFormat="1" applyFont="1" applyBorder="1" applyAlignment="1" applyProtection="1">
      <alignment horizontal="center" vertical="center"/>
      <protection locked="0"/>
    </xf>
    <xf numFmtId="2" fontId="3" fillId="0" borderId="37" xfId="0" applyNumberFormat="1" applyFont="1" applyBorder="1" applyAlignment="1" applyProtection="1">
      <alignment horizontal="center" vertical="center"/>
      <protection locked="0"/>
    </xf>
    <xf numFmtId="2" fontId="1" fillId="0" borderId="34" xfId="0" applyNumberFormat="1" applyFont="1" applyBorder="1" applyAlignment="1" applyProtection="1">
      <alignment horizontal="center" vertical="center"/>
      <protection locked="0"/>
    </xf>
    <xf numFmtId="166" fontId="9" fillId="0" borderId="31" xfId="0" applyNumberFormat="1" applyFont="1" applyBorder="1" applyAlignment="1" applyProtection="1">
      <alignment horizontal="center" vertical="center" wrapText="1"/>
      <protection locked="0"/>
    </xf>
    <xf numFmtId="166" fontId="9" fillId="0" borderId="32" xfId="0" applyNumberFormat="1" applyFont="1" applyBorder="1" applyAlignment="1" applyProtection="1">
      <alignment horizontal="center" vertical="center" wrapText="1"/>
      <protection locked="0"/>
    </xf>
    <xf numFmtId="166" fontId="9" fillId="0" borderId="33" xfId="0" applyNumberFormat="1" applyFont="1" applyBorder="1" applyAlignment="1" applyProtection="1">
      <alignment horizontal="center" vertical="center" wrapText="1"/>
      <protection locked="0"/>
    </xf>
    <xf numFmtId="2" fontId="3" fillId="0" borderId="34"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3" fillId="0" borderId="35" xfId="0" applyNumberFormat="1" applyFont="1" applyBorder="1" applyAlignment="1" applyProtection="1">
      <alignment horizontal="center" vertical="center"/>
      <protection locked="0"/>
    </xf>
    <xf numFmtId="165" fontId="9" fillId="0" borderId="36" xfId="0" applyNumberFormat="1" applyFont="1" applyBorder="1" applyAlignment="1" applyProtection="1">
      <alignment horizontal="center" vertical="center"/>
      <protection locked="0"/>
    </xf>
    <xf numFmtId="165" fontId="9" fillId="0" borderId="37" xfId="0" applyNumberFormat="1" applyFont="1" applyBorder="1" applyAlignment="1" applyProtection="1">
      <alignment horizontal="center" vertical="center"/>
      <protection locked="0"/>
    </xf>
    <xf numFmtId="2" fontId="9" fillId="0" borderId="38" xfId="0" applyNumberFormat="1"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2" fontId="4" fillId="3" borderId="40" xfId="0" applyNumberFormat="1" applyFont="1" applyFill="1" applyBorder="1" applyAlignment="1" applyProtection="1">
      <alignment horizontal="center" vertical="center"/>
      <protection locked="0"/>
    </xf>
    <xf numFmtId="2" fontId="4" fillId="3" borderId="8" xfId="0" applyNumberFormat="1" applyFont="1" applyFill="1" applyBorder="1" applyAlignment="1" applyProtection="1">
      <alignment horizontal="center" vertical="center"/>
      <protection locked="0"/>
    </xf>
    <xf numFmtId="2" fontId="4" fillId="3" borderId="41" xfId="0" applyNumberFormat="1" applyFont="1" applyFill="1" applyBorder="1" applyAlignment="1" applyProtection="1">
      <alignment horizontal="center" vertical="center"/>
      <protection locked="0"/>
    </xf>
    <xf numFmtId="2" fontId="4" fillId="3" borderId="42" xfId="0" applyNumberFormat="1" applyFont="1" applyFill="1" applyBorder="1" applyAlignment="1" applyProtection="1">
      <alignment horizontal="center" vertical="center"/>
      <protection locked="0"/>
    </xf>
    <xf numFmtId="2" fontId="4" fillId="3" borderId="2" xfId="0" applyNumberFormat="1" applyFont="1" applyFill="1" applyBorder="1" applyAlignment="1" applyProtection="1">
      <alignment horizontal="center" vertical="center"/>
      <protection locked="0"/>
    </xf>
    <xf numFmtId="2" fontId="4" fillId="3" borderId="43" xfId="0" applyNumberFormat="1" applyFont="1" applyFill="1" applyBorder="1" applyAlignment="1" applyProtection="1">
      <alignment horizontal="center" vertical="center"/>
      <protection locked="0"/>
    </xf>
    <xf numFmtId="10" fontId="4" fillId="3" borderId="27" xfId="0" applyNumberFormat="1" applyFont="1" applyFill="1" applyBorder="1" applyAlignment="1" applyProtection="1">
      <alignment horizontal="center" vertical="center"/>
      <protection locked="0"/>
    </xf>
    <xf numFmtId="10" fontId="4" fillId="3" borderId="39" xfId="0" applyNumberFormat="1" applyFont="1" applyFill="1" applyBorder="1" applyAlignment="1" applyProtection="1">
      <alignment horizontal="center" vertical="center"/>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2" fillId="3" borderId="78" xfId="0" applyFont="1" applyFill="1" applyBorder="1" applyAlignment="1" applyProtection="1">
      <alignment horizontal="center" vertical="center"/>
      <protection locked="0"/>
    </xf>
    <xf numFmtId="0" fontId="7" fillId="0" borderId="87" xfId="0" applyFont="1" applyBorder="1" applyAlignment="1" applyProtection="1">
      <alignment horizontal="center" wrapText="1"/>
      <protection locked="0"/>
    </xf>
    <xf numFmtId="0" fontId="7" fillId="0" borderId="79" xfId="0" applyFont="1" applyBorder="1" applyAlignment="1" applyProtection="1">
      <alignment horizontal="center" wrapText="1"/>
      <protection locked="0"/>
    </xf>
    <xf numFmtId="0" fontId="7" fillId="0" borderId="86" xfId="0" applyFont="1" applyBorder="1" applyAlignment="1" applyProtection="1">
      <alignment horizontal="center" wrapText="1"/>
      <protection locked="0"/>
    </xf>
    <xf numFmtId="0" fontId="7" fillId="0" borderId="81" xfId="0" applyFont="1" applyBorder="1" applyAlignment="1" applyProtection="1">
      <alignment horizontal="center" wrapText="1"/>
      <protection locked="0"/>
    </xf>
    <xf numFmtId="0" fontId="7" fillId="0" borderId="0" xfId="0" applyFont="1" applyAlignment="1" applyProtection="1">
      <alignment horizontal="center" wrapText="1"/>
      <protection locked="0"/>
    </xf>
    <xf numFmtId="0" fontId="7" fillId="0" borderId="82" xfId="0" applyFont="1" applyBorder="1" applyAlignment="1" applyProtection="1">
      <alignment horizontal="center" wrapText="1"/>
      <protection locked="0"/>
    </xf>
    <xf numFmtId="0" fontId="7" fillId="0" borderId="83" xfId="0" applyFont="1" applyBorder="1" applyAlignment="1" applyProtection="1">
      <alignment horizontal="center" wrapText="1"/>
      <protection locked="0"/>
    </xf>
    <xf numFmtId="0" fontId="7" fillId="0" borderId="84" xfId="0" applyFont="1" applyBorder="1" applyAlignment="1" applyProtection="1">
      <alignment horizontal="center" wrapText="1"/>
      <protection locked="0"/>
    </xf>
    <xf numFmtId="0" fontId="7" fillId="0" borderId="85" xfId="0" applyFont="1" applyBorder="1" applyAlignment="1" applyProtection="1">
      <alignment horizontal="center" wrapText="1"/>
      <protection locked="0"/>
    </xf>
    <xf numFmtId="0" fontId="2" fillId="3" borderId="78" xfId="0" applyFont="1" applyFill="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9"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xf numFmtId="0" fontId="2" fillId="0" borderId="82" xfId="0" applyFont="1" applyBorder="1" applyAlignment="1" applyProtection="1">
      <alignment horizontal="center"/>
      <protection locked="0"/>
    </xf>
    <xf numFmtId="0" fontId="2" fillId="0" borderId="82" xfId="0" applyFont="1" applyBorder="1" applyAlignment="1" applyProtection="1">
      <alignment horizontal="left"/>
      <protection locked="0"/>
    </xf>
    <xf numFmtId="0" fontId="2" fillId="4" borderId="78" xfId="0" applyFont="1" applyFill="1" applyBorder="1" applyAlignment="1" applyProtection="1">
      <alignment horizontal="center"/>
      <protection locked="0"/>
    </xf>
    <xf numFmtId="0" fontId="7" fillId="0" borderId="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7" xfId="0" applyFont="1" applyBorder="1" applyAlignment="1" applyProtection="1">
      <alignment horizontal="center"/>
      <protection locked="0"/>
    </xf>
    <xf numFmtId="0" fontId="7" fillId="0" borderId="79" xfId="0" applyFont="1" applyBorder="1" applyAlignment="1" applyProtection="1">
      <alignment horizontal="center"/>
      <protection locked="0"/>
    </xf>
    <xf numFmtId="0" fontId="9" fillId="0" borderId="90" xfId="0" applyFont="1" applyBorder="1" applyAlignment="1" applyProtection="1">
      <alignment horizontal="left"/>
      <protection locked="0"/>
    </xf>
    <xf numFmtId="0" fontId="9" fillId="0" borderId="76" xfId="0" applyFont="1" applyBorder="1" applyAlignment="1" applyProtection="1">
      <alignment horizontal="left"/>
      <protection locked="0"/>
    </xf>
    <xf numFmtId="0" fontId="9" fillId="0" borderId="91" xfId="0" applyFont="1" applyBorder="1" applyAlignment="1" applyProtection="1">
      <alignment horizontal="left"/>
      <protection locked="0"/>
    </xf>
    <xf numFmtId="0" fontId="9" fillId="0" borderId="92" xfId="0" applyFont="1" applyBorder="1" applyAlignment="1" applyProtection="1">
      <alignment horizontal="left"/>
      <protection locked="0"/>
    </xf>
    <xf numFmtId="0" fontId="1" fillId="0" borderId="84" xfId="0" applyFont="1" applyBorder="1" applyAlignment="1" applyProtection="1">
      <alignment horizontal="center"/>
      <protection locked="0"/>
    </xf>
    <xf numFmtId="0" fontId="2" fillId="0" borderId="78" xfId="0" applyFont="1" applyBorder="1" applyAlignment="1" applyProtection="1">
      <alignment horizontal="center" vertical="center"/>
      <protection locked="0"/>
    </xf>
    <xf numFmtId="0" fontId="2" fillId="0" borderId="84" xfId="0" applyFont="1" applyBorder="1" applyAlignment="1" applyProtection="1">
      <alignment horizontal="center"/>
      <protection locked="0"/>
    </xf>
    <xf numFmtId="0" fontId="2" fillId="0" borderId="78" xfId="0" applyFont="1" applyBorder="1" applyAlignment="1" applyProtection="1">
      <alignment horizontal="center" wrapText="1"/>
      <protection locked="0"/>
    </xf>
    <xf numFmtId="0" fontId="2" fillId="0" borderId="81" xfId="0" applyFont="1" applyBorder="1" applyAlignment="1" applyProtection="1">
      <alignment horizontal="center"/>
      <protection locked="0"/>
    </xf>
    <xf numFmtId="0" fontId="7" fillId="0" borderId="87" xfId="0" applyFont="1" applyBorder="1" applyAlignment="1" applyProtection="1">
      <alignment horizontal="left"/>
      <protection locked="0"/>
    </xf>
    <xf numFmtId="0" fontId="7" fillId="0" borderId="79" xfId="0" applyFont="1" applyBorder="1" applyAlignment="1" applyProtection="1">
      <alignment horizontal="left"/>
      <protection locked="0"/>
    </xf>
    <xf numFmtId="0" fontId="9" fillId="0" borderId="79" xfId="0" applyFont="1" applyBorder="1" applyAlignment="1" applyProtection="1">
      <alignment horizontal="center" vertical="center"/>
      <protection locked="0"/>
    </xf>
    <xf numFmtId="0" fontId="9" fillId="0" borderId="79" xfId="0" applyFont="1" applyBorder="1" applyAlignment="1" applyProtection="1">
      <alignment horizontal="center"/>
      <protection locked="0"/>
    </xf>
    <xf numFmtId="0" fontId="2" fillId="0" borderId="78" xfId="0" applyFont="1" applyBorder="1" applyAlignment="1" applyProtection="1">
      <alignment horizontal="center" vertical="center" wrapText="1"/>
      <protection locked="0"/>
    </xf>
    <xf numFmtId="166" fontId="2" fillId="0" borderId="0" xfId="0" applyNumberFormat="1" applyFont="1" applyAlignment="1" applyProtection="1">
      <alignment horizontal="center"/>
      <protection locked="0"/>
    </xf>
    <xf numFmtId="0" fontId="2" fillId="0" borderId="87" xfId="0" applyFont="1" applyBorder="1" applyAlignment="1" applyProtection="1">
      <alignment horizontal="center"/>
      <protection locked="0"/>
    </xf>
    <xf numFmtId="0" fontId="2" fillId="0" borderId="88" xfId="0" applyFont="1" applyBorder="1" applyAlignment="1" applyProtection="1">
      <alignment horizontal="center"/>
      <protection locked="0"/>
    </xf>
    <xf numFmtId="0" fontId="2" fillId="0" borderId="89" xfId="0" applyFont="1" applyBorder="1" applyAlignment="1" applyProtection="1">
      <alignment horizontal="center"/>
      <protection locked="0"/>
    </xf>
    <xf numFmtId="0" fontId="2" fillId="0" borderId="87" xfId="0" applyFont="1" applyBorder="1" applyAlignment="1" applyProtection="1">
      <alignment horizontal="left"/>
      <protection locked="0"/>
    </xf>
    <xf numFmtId="0" fontId="2" fillId="0" borderId="79" xfId="0" applyFont="1" applyBorder="1" applyAlignment="1" applyProtection="1">
      <alignment horizontal="left"/>
      <protection locked="0"/>
    </xf>
    <xf numFmtId="0" fontId="2" fillId="0" borderId="86" xfId="0" applyFont="1" applyBorder="1" applyAlignment="1" applyProtection="1">
      <alignment horizontal="left"/>
      <protection locked="0"/>
    </xf>
    <xf numFmtId="166" fontId="2" fillId="0" borderId="84" xfId="0" applyNumberFormat="1"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0" xfId="0" applyFont="1" applyAlignment="1">
      <alignment horizontal="right"/>
    </xf>
    <xf numFmtId="0" fontId="2" fillId="0" borderId="0" xfId="0" applyFont="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5" xfId="0" applyFont="1" applyBorder="1" applyAlignment="1">
      <alignment horizontal="center"/>
    </xf>
    <xf numFmtId="0" fontId="5" fillId="0" borderId="2" xfId="0" applyFont="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7" fillId="0" borderId="93"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2" fillId="0" borderId="79" xfId="0" applyFont="1" applyBorder="1" applyAlignment="1">
      <alignment horizontal="center"/>
    </xf>
    <xf numFmtId="0" fontId="2" fillId="0" borderId="97" xfId="0" applyFont="1" applyBorder="1" applyAlignment="1">
      <alignment horizontal="center"/>
    </xf>
    <xf numFmtId="0" fontId="2" fillId="0" borderId="9" xfId="0" applyFont="1" applyBorder="1" applyAlignment="1">
      <alignment horizontal="left"/>
    </xf>
    <xf numFmtId="0" fontId="2" fillId="0" borderId="0" xfId="0" applyFont="1" applyAlignment="1">
      <alignment horizontal="left"/>
    </xf>
    <xf numFmtId="0" fontId="2" fillId="0" borderId="76" xfId="0" applyFont="1" applyBorder="1" applyAlignment="1">
      <alignment horizontal="center" vertical="center"/>
    </xf>
    <xf numFmtId="0" fontId="2" fillId="0" borderId="98" xfId="0" applyFont="1" applyBorder="1" applyAlignment="1">
      <alignment horizontal="center" vertical="center"/>
    </xf>
    <xf numFmtId="0" fontId="2" fillId="0" borderId="76" xfId="0" applyFont="1" applyBorder="1" applyAlignment="1">
      <alignment horizontal="center"/>
    </xf>
    <xf numFmtId="0" fontId="18" fillId="0" borderId="71" xfId="0" applyFont="1" applyBorder="1" applyAlignment="1">
      <alignment horizontal="center" vertical="center"/>
    </xf>
    <xf numFmtId="0" fontId="18" fillId="0" borderId="1" xfId="0" applyFont="1" applyBorder="1" applyAlignment="1">
      <alignment horizontal="center" vertical="center"/>
    </xf>
    <xf numFmtId="165" fontId="9" fillId="0" borderId="1" xfId="0" applyNumberFormat="1" applyFont="1" applyBorder="1" applyAlignment="1">
      <alignment horizontal="center" vertical="center"/>
    </xf>
    <xf numFmtId="2" fontId="9" fillId="0" borderId="25" xfId="0" applyNumberFormat="1" applyFont="1" applyBorder="1" applyAlignment="1">
      <alignment horizontal="center" vertical="center"/>
    </xf>
    <xf numFmtId="0" fontId="7" fillId="0" borderId="7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2" fontId="3" fillId="0" borderId="73" xfId="0" applyNumberFormat="1" applyFont="1" applyBorder="1" applyAlignment="1">
      <alignment horizontal="center" vertical="center"/>
    </xf>
    <xf numFmtId="2" fontId="3" fillId="0" borderId="57" xfId="0" applyNumberFormat="1" applyFont="1" applyBorder="1" applyAlignment="1">
      <alignment horizontal="center" vertical="center"/>
    </xf>
    <xf numFmtId="2" fontId="1" fillId="0" borderId="57" xfId="0" applyNumberFormat="1" applyFont="1" applyBorder="1" applyAlignment="1">
      <alignment horizontal="center" vertical="center"/>
    </xf>
    <xf numFmtId="2" fontId="3" fillId="0" borderId="58" xfId="0" applyNumberFormat="1" applyFont="1" applyBorder="1" applyAlignment="1">
      <alignment horizontal="center" vertical="center"/>
    </xf>
    <xf numFmtId="0" fontId="11" fillId="2" borderId="74" xfId="0" applyFont="1" applyFill="1" applyBorder="1" applyAlignment="1">
      <alignment horizontal="center" vertical="center" wrapText="1" shrinkToFit="1"/>
    </xf>
    <xf numFmtId="0" fontId="11" fillId="2" borderId="27" xfId="0" applyFont="1" applyFill="1" applyBorder="1" applyAlignment="1">
      <alignment horizontal="center" vertical="center" wrapText="1" shrinkToFit="1"/>
    </xf>
    <xf numFmtId="0" fontId="11" fillId="2" borderId="75" xfId="0" applyFont="1" applyFill="1" applyBorder="1" applyAlignment="1">
      <alignment horizontal="center" vertical="center" wrapText="1" shrinkToFit="1"/>
    </xf>
    <xf numFmtId="0" fontId="11" fillId="2" borderId="39" xfId="0" applyFont="1" applyFill="1" applyBorder="1" applyAlignment="1">
      <alignment horizontal="center" vertical="center" wrapText="1" shrinkToFit="1"/>
    </xf>
    <xf numFmtId="0" fontId="11" fillId="2" borderId="27"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1" fillId="2" borderId="28" xfId="0" applyFont="1" applyFill="1" applyBorder="1" applyAlignment="1">
      <alignment horizontal="center" vertical="center"/>
    </xf>
    <xf numFmtId="0" fontId="1" fillId="0" borderId="51" xfId="0" applyFont="1" applyBorder="1"/>
    <xf numFmtId="0" fontId="9" fillId="0" borderId="45" xfId="0" applyFont="1" applyBorder="1" applyAlignment="1">
      <alignment horizontal="center" vertical="center"/>
    </xf>
    <xf numFmtId="0" fontId="9" fillId="0" borderId="53" xfId="0" applyFont="1" applyBorder="1" applyAlignment="1">
      <alignment horizontal="center" vertical="center"/>
    </xf>
    <xf numFmtId="165" fontId="9" fillId="0" borderId="25" xfId="0" applyNumberFormat="1" applyFont="1" applyBorder="1" applyAlignment="1">
      <alignment horizontal="center" vertical="center"/>
    </xf>
    <xf numFmtId="12" fontId="1" fillId="0" borderId="71" xfId="0" applyNumberFormat="1" applyFont="1" applyBorder="1" applyAlignment="1">
      <alignment horizontal="center" vertical="center"/>
    </xf>
    <xf numFmtId="12" fontId="1" fillId="0" borderId="1" xfId="0" applyNumberFormat="1" applyFont="1" applyBorder="1" applyAlignment="1">
      <alignment horizontal="center" vertical="center"/>
    </xf>
    <xf numFmtId="0" fontId="9" fillId="0" borderId="71" xfId="0" applyFont="1" applyBorder="1" applyAlignment="1">
      <alignment horizontal="center" vertical="center"/>
    </xf>
    <xf numFmtId="0" fontId="9" fillId="0" borderId="1" xfId="0" applyFont="1" applyBorder="1" applyAlignment="1">
      <alignment horizontal="center" vertical="center"/>
    </xf>
    <xf numFmtId="165" fontId="9" fillId="0" borderId="52" xfId="0" applyNumberFormat="1" applyFont="1" applyBorder="1" applyAlignment="1">
      <alignment horizontal="center" vertical="center"/>
    </xf>
    <xf numFmtId="165" fontId="9" fillId="0" borderId="50" xfId="0" applyNumberFormat="1" applyFont="1" applyBorder="1" applyAlignment="1">
      <alignment horizontal="center" vertical="center"/>
    </xf>
    <xf numFmtId="0" fontId="19" fillId="0" borderId="71" xfId="0" applyFont="1" applyBorder="1" applyAlignment="1">
      <alignment horizontal="center" vertical="center"/>
    </xf>
    <xf numFmtId="0" fontId="1" fillId="0" borderId="68" xfId="0" applyFont="1" applyBorder="1" applyAlignment="1" applyProtection="1">
      <alignment horizontal="center"/>
      <protection locked="0"/>
    </xf>
    <xf numFmtId="0" fontId="0" fillId="0" borderId="68" xfId="0" applyBorder="1" applyAlignment="1" applyProtection="1">
      <alignment horizontal="center"/>
      <protection locked="0"/>
    </xf>
    <xf numFmtId="0" fontId="7" fillId="0" borderId="2" xfId="0" applyFont="1" applyBorder="1" applyAlignment="1">
      <alignment horizontal="center" vertical="center"/>
    </xf>
    <xf numFmtId="0" fontId="9" fillId="0" borderId="69" xfId="0" applyFont="1" applyBorder="1" applyAlignment="1">
      <alignment horizontal="center" vertical="center"/>
    </xf>
    <xf numFmtId="0" fontId="9" fillId="0" borderId="38" xfId="0" applyFont="1" applyBorder="1" applyAlignment="1">
      <alignment horizontal="center" vertical="center"/>
    </xf>
    <xf numFmtId="165" fontId="9" fillId="0" borderId="38" xfId="0" applyNumberFormat="1" applyFont="1" applyBorder="1" applyAlignment="1">
      <alignment horizontal="center" vertical="center"/>
    </xf>
    <xf numFmtId="2" fontId="1" fillId="0" borderId="70" xfId="0" applyNumberFormat="1" applyFont="1" applyBorder="1" applyAlignment="1">
      <alignment horizontal="center" vertical="center"/>
    </xf>
    <xf numFmtId="2" fontId="3" fillId="0" borderId="29" xfId="0" applyNumberFormat="1" applyFont="1" applyBorder="1" applyAlignment="1">
      <alignment horizontal="center" vertical="center"/>
    </xf>
    <xf numFmtId="2" fontId="1" fillId="0" borderId="29" xfId="0" applyNumberFormat="1"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3" xfId="0" applyFont="1" applyBorder="1" applyAlignment="1">
      <alignment horizontal="center" vertical="center" wrapText="1"/>
    </xf>
    <xf numFmtId="2" fontId="4" fillId="3" borderId="40" xfId="0" applyNumberFormat="1" applyFont="1" applyFill="1" applyBorder="1" applyAlignment="1">
      <alignment horizontal="center" vertical="center"/>
    </xf>
    <xf numFmtId="2" fontId="4" fillId="3" borderId="8" xfId="0" applyNumberFormat="1" applyFont="1" applyFill="1" applyBorder="1" applyAlignment="1">
      <alignment horizontal="center" vertical="center"/>
    </xf>
    <xf numFmtId="2" fontId="4" fillId="3" borderId="41" xfId="0" applyNumberFormat="1" applyFont="1" applyFill="1" applyBorder="1" applyAlignment="1">
      <alignment horizontal="center" vertical="center"/>
    </xf>
    <xf numFmtId="2" fontId="4" fillId="3" borderId="42" xfId="0" applyNumberFormat="1" applyFont="1" applyFill="1" applyBorder="1" applyAlignment="1">
      <alignment horizontal="center" vertical="center"/>
    </xf>
    <xf numFmtId="2" fontId="4" fillId="3" borderId="2" xfId="0" applyNumberFormat="1" applyFont="1" applyFill="1" applyBorder="1" applyAlignment="1">
      <alignment horizontal="center" vertical="center"/>
    </xf>
    <xf numFmtId="2" fontId="4" fillId="3" borderId="43" xfId="0" applyNumberFormat="1" applyFont="1" applyFill="1" applyBorder="1" applyAlignment="1">
      <alignment horizontal="center" vertical="center"/>
    </xf>
    <xf numFmtId="10" fontId="4" fillId="3" borderId="27" xfId="0" applyNumberFormat="1" applyFont="1" applyFill="1" applyBorder="1" applyAlignment="1">
      <alignment horizontal="center" vertical="center"/>
    </xf>
    <xf numFmtId="10" fontId="4" fillId="3" borderId="39" xfId="0" applyNumberFormat="1" applyFont="1" applyFill="1" applyBorder="1" applyAlignment="1">
      <alignment horizontal="center" vertical="center"/>
    </xf>
    <xf numFmtId="0" fontId="16" fillId="0" borderId="27" xfId="0" applyFont="1" applyBorder="1" applyAlignment="1">
      <alignment horizontal="center" vertical="center"/>
    </xf>
    <xf numFmtId="0" fontId="16" fillId="0" borderId="39" xfId="0" applyFont="1" applyBorder="1" applyAlignment="1">
      <alignment horizontal="center" vertical="center"/>
    </xf>
    <xf numFmtId="0" fontId="12" fillId="3" borderId="48" xfId="0" applyFont="1" applyFill="1" applyBorder="1" applyAlignment="1">
      <alignment horizontal="center" vertical="center"/>
    </xf>
    <xf numFmtId="0" fontId="12" fillId="3" borderId="19" xfId="0" applyFont="1" applyFill="1" applyBorder="1" applyAlignment="1">
      <alignment horizontal="center" vertical="center"/>
    </xf>
    <xf numFmtId="0" fontId="9" fillId="0" borderId="100" xfId="0" applyFont="1" applyBorder="1" applyAlignment="1" applyProtection="1">
      <alignment horizontal="left"/>
      <protection locked="0"/>
    </xf>
    <xf numFmtId="0" fontId="9" fillId="0" borderId="101" xfId="0" applyFont="1" applyBorder="1" applyAlignment="1" applyProtection="1">
      <alignment horizontal="left"/>
      <protection locked="0"/>
    </xf>
    <xf numFmtId="0" fontId="9" fillId="0" borderId="98" xfId="0" applyFont="1" applyBorder="1" applyAlignment="1" applyProtection="1">
      <alignment horizontal="left"/>
      <protection locked="0"/>
    </xf>
    <xf numFmtId="0" fontId="9" fillId="0" borderId="102" xfId="0" applyFont="1" applyBorder="1" applyAlignment="1" applyProtection="1">
      <alignment horizontal="left"/>
      <protection locked="0"/>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 fillId="0" borderId="67" xfId="0" applyFont="1" applyBorder="1" applyAlignment="1">
      <alignment horizontal="justify" vertical="center" wrapText="1"/>
    </xf>
    <xf numFmtId="0" fontId="10" fillId="0" borderId="48" xfId="0" applyFont="1" applyBorder="1" applyAlignment="1">
      <alignment horizontal="justify" vertical="center" wrapText="1"/>
    </xf>
    <xf numFmtId="0" fontId="2" fillId="0" borderId="78" xfId="0" applyFont="1" applyBorder="1" applyAlignment="1">
      <alignment horizontal="center" vertical="center"/>
    </xf>
    <xf numFmtId="0" fontId="2" fillId="0" borderId="78" xfId="0" applyFont="1" applyBorder="1" applyAlignment="1">
      <alignment horizontal="center" wrapText="1"/>
    </xf>
    <xf numFmtId="0" fontId="2" fillId="0" borderId="78" xfId="0" applyFont="1" applyBorder="1" applyAlignment="1">
      <alignment horizontal="center" vertical="center" wrapText="1"/>
    </xf>
    <xf numFmtId="0" fontId="7" fillId="0" borderId="8" xfId="0" applyFont="1" applyBorder="1" applyAlignment="1">
      <alignment horizontal="left" vertical="top"/>
    </xf>
    <xf numFmtId="0" fontId="7" fillId="0" borderId="8" xfId="0" applyFont="1" applyBorder="1" applyAlignment="1">
      <alignment horizontal="left" vertical="center"/>
    </xf>
    <xf numFmtId="0" fontId="7" fillId="0" borderId="8" xfId="0" applyFont="1" applyBorder="1" applyAlignment="1">
      <alignment horizontal="right" vertical="top"/>
    </xf>
    <xf numFmtId="0" fontId="2" fillId="0" borderId="78" xfId="0" applyFont="1" applyBorder="1" applyAlignment="1">
      <alignment horizontal="center"/>
    </xf>
    <xf numFmtId="0" fontId="2" fillId="0" borderId="87" xfId="0" applyFont="1" applyBorder="1" applyAlignment="1">
      <alignment horizontal="left" wrapText="1"/>
    </xf>
    <xf numFmtId="0" fontId="2" fillId="0" borderId="79" xfId="0" applyFont="1" applyBorder="1" applyAlignment="1">
      <alignment horizontal="left" wrapText="1"/>
    </xf>
    <xf numFmtId="0" fontId="2" fillId="0" borderId="86" xfId="0" applyFont="1" applyBorder="1" applyAlignment="1">
      <alignment horizontal="left" wrapText="1"/>
    </xf>
    <xf numFmtId="0" fontId="2" fillId="0" borderId="83" xfId="0" applyFont="1" applyBorder="1" applyAlignment="1">
      <alignment horizontal="left" wrapText="1"/>
    </xf>
    <xf numFmtId="0" fontId="2" fillId="0" borderId="84" xfId="0" applyFont="1" applyBorder="1" applyAlignment="1">
      <alignment horizontal="left" wrapText="1"/>
    </xf>
    <xf numFmtId="0" fontId="2" fillId="0" borderId="85" xfId="0" applyFont="1" applyBorder="1" applyAlignment="1">
      <alignment horizontal="left" wrapText="1"/>
    </xf>
    <xf numFmtId="0" fontId="2" fillId="0" borderId="99" xfId="0" applyFont="1" applyBorder="1" applyAlignment="1">
      <alignment horizontal="center" vertical="center"/>
    </xf>
    <xf numFmtId="0" fontId="2" fillId="0" borderId="81" xfId="0" applyFont="1" applyBorder="1" applyAlignment="1" applyProtection="1">
      <alignment horizontal="center" wrapText="1"/>
      <protection locked="0"/>
    </xf>
    <xf numFmtId="0" fontId="2" fillId="0" borderId="83" xfId="0" applyFont="1" applyBorder="1" applyAlignment="1" applyProtection="1">
      <alignment horizontal="center" wrapText="1"/>
      <protection locked="0"/>
    </xf>
    <xf numFmtId="0" fontId="2" fillId="0" borderId="84" xfId="0" applyFont="1" applyBorder="1" applyAlignment="1" applyProtection="1">
      <alignment horizontal="center" wrapText="1"/>
      <protection locked="0"/>
    </xf>
    <xf numFmtId="0" fontId="2" fillId="0" borderId="85" xfId="0" applyFont="1" applyBorder="1" applyAlignment="1" applyProtection="1">
      <alignment horizontal="center"/>
      <protection locked="0"/>
    </xf>
    <xf numFmtId="0" fontId="2" fillId="0" borderId="83" xfId="0" applyFont="1" applyBorder="1" applyAlignment="1" applyProtection="1">
      <alignment horizontal="center"/>
      <protection locked="0"/>
    </xf>
  </cellXfs>
  <cellStyles count="3">
    <cellStyle name="Moneda" xfId="1" builtinId="4"/>
    <cellStyle name="Normal" xfId="0" builtinId="0"/>
    <cellStyle name="Normal 2" xfId="2" xr:uid="{00000000-0005-0000-0000-000002000000}"/>
  </cellStyles>
  <dxfs count="2">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s-ES" sz="900"/>
              <a:t>DISTRIBUCIÓN GRANULOMÉTRICA</a:t>
            </a:r>
          </a:p>
        </c:rich>
      </c:tx>
      <c:layout>
        <c:manualLayout>
          <c:xMode val="edge"/>
          <c:yMode val="edge"/>
          <c:x val="0.3243118456346803"/>
          <c:y val="5.142158277335752E-4"/>
        </c:manualLayout>
      </c:layout>
      <c:overlay val="0"/>
      <c:spPr>
        <a:noFill/>
        <a:ln w="25400">
          <a:noFill/>
        </a:ln>
      </c:spPr>
    </c:title>
    <c:autoTitleDeleted val="0"/>
    <c:plotArea>
      <c:layout>
        <c:manualLayout>
          <c:layoutTarget val="inner"/>
          <c:xMode val="edge"/>
          <c:yMode val="edge"/>
          <c:x val="0.16071446087914718"/>
          <c:y val="0.16155988857938736"/>
          <c:w val="0.76116154388595958"/>
          <c:h val="0.66573816155988963"/>
        </c:manualLayout>
      </c:layout>
      <c:scatterChart>
        <c:scatterStyle val="lineMarker"/>
        <c:varyColors val="0"/>
        <c:ser>
          <c:idx val="0"/>
          <c:order val="0"/>
          <c:spPr>
            <a:ln w="12700">
              <a:solidFill>
                <a:srgbClr val="000000"/>
              </a:solidFill>
              <a:prstDash val="solid"/>
            </a:ln>
          </c:spPr>
          <c:marker>
            <c:symbol val="diamond"/>
            <c:size val="5"/>
            <c:spPr>
              <a:solidFill>
                <a:srgbClr val="000080"/>
              </a:solidFill>
              <a:ln>
                <a:solidFill>
                  <a:srgbClr val="000000"/>
                </a:solidFill>
                <a:prstDash val="solid"/>
              </a:ln>
            </c:spPr>
          </c:marker>
          <c:xVal>
            <c:numRef>
              <c:f>'FO-AGR-PC01-149-2'!$E$19:$E$31</c:f>
              <c:numCache>
                <c:formatCode>0.000</c:formatCode>
                <c:ptCount val="13"/>
                <c:pt idx="0">
                  <c:v>50.8</c:v>
                </c:pt>
                <c:pt idx="1">
                  <c:v>36.1</c:v>
                </c:pt>
                <c:pt idx="2">
                  <c:v>25.4</c:v>
                </c:pt>
                <c:pt idx="3">
                  <c:v>19.05</c:v>
                </c:pt>
                <c:pt idx="4">
                  <c:v>12.7</c:v>
                </c:pt>
                <c:pt idx="5">
                  <c:v>9.52</c:v>
                </c:pt>
                <c:pt idx="6">
                  <c:v>4.75</c:v>
                </c:pt>
                <c:pt idx="7">
                  <c:v>2</c:v>
                </c:pt>
                <c:pt idx="8">
                  <c:v>0.6</c:v>
                </c:pt>
                <c:pt idx="9">
                  <c:v>0.42499999999999999</c:v>
                </c:pt>
                <c:pt idx="10">
                  <c:v>0.25</c:v>
                </c:pt>
                <c:pt idx="11">
                  <c:v>0.15</c:v>
                </c:pt>
                <c:pt idx="12">
                  <c:v>7.3999999999999996E-2</c:v>
                </c:pt>
              </c:numCache>
            </c:numRef>
          </c:xVal>
          <c:yVal>
            <c:numRef>
              <c:f>'FO-AGR-PC01-149-2'!$L$19:$L$31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ACBA-4AFD-ACA6-E53F77EA22CD}"/>
            </c:ext>
          </c:extLst>
        </c:ser>
        <c:dLbls>
          <c:showLegendKey val="0"/>
          <c:showVal val="0"/>
          <c:showCatName val="0"/>
          <c:showSerName val="0"/>
          <c:showPercent val="0"/>
          <c:showBubbleSize val="0"/>
        </c:dLbls>
        <c:axId val="335619072"/>
        <c:axId val="1"/>
      </c:scatterChart>
      <c:valAx>
        <c:axId val="335619072"/>
        <c:scaling>
          <c:logBase val="10"/>
          <c:orientation val="maxMin"/>
          <c:max val="100"/>
          <c:min val="0.01"/>
        </c:scaling>
        <c:delete val="0"/>
        <c:axPos val="b"/>
        <c:majorGridlines>
          <c:spPr>
            <a:ln w="3175">
              <a:solidFill>
                <a:srgbClr val="000000"/>
              </a:solidFill>
              <a:prstDash val="solid"/>
            </a:ln>
          </c:spPr>
        </c:majorGridlines>
        <c:minorGridlines>
          <c:spPr>
            <a:ln w="3175">
              <a:solidFill>
                <a:srgbClr val="808080"/>
              </a:solidFill>
              <a:prstDash val="solid"/>
            </a:ln>
          </c:spPr>
        </c:minorGridlines>
        <c:title>
          <c:tx>
            <c:rich>
              <a:bodyPr/>
              <a:lstStyle/>
              <a:p>
                <a:pPr>
                  <a:defRPr sz="800" b="1" i="0" u="none" strike="noStrike" baseline="0">
                    <a:solidFill>
                      <a:srgbClr val="000000"/>
                    </a:solidFill>
                    <a:latin typeface="Arial"/>
                    <a:ea typeface="Arial"/>
                    <a:cs typeface="Arial"/>
                  </a:defRPr>
                </a:pPr>
                <a:r>
                  <a:rPr lang="es-ES"/>
                  <a:t>TAMAÑO DE PARTÍCULA (mm)</a:t>
                </a:r>
              </a:p>
            </c:rich>
          </c:tx>
          <c:layout>
            <c:manualLayout>
              <c:xMode val="edge"/>
              <c:yMode val="edge"/>
              <c:x val="0.36383975080038072"/>
              <c:y val="0.90250704264061232"/>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
        <c:crosses val="autoZero"/>
        <c:crossBetween val="midCat"/>
        <c:majorUnit val="10"/>
        <c:minorUnit val="10"/>
      </c:val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s-ES"/>
                  <a:t>% QUE PASA</a:t>
                </a:r>
              </a:p>
            </c:rich>
          </c:tx>
          <c:layout>
            <c:manualLayout>
              <c:xMode val="edge"/>
              <c:yMode val="edge"/>
              <c:x val="2.8486054627786913E-2"/>
              <c:y val="0.3988745516758048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335619072"/>
        <c:crosses val="max"/>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O"/>
    </a:p>
  </c:txPr>
  <c:printSettings>
    <c:headerFooter alignWithMargins="0">
      <c:oddHeader>&amp;A</c:oddHeader>
      <c:oddFooter>Página &amp;P</c:oddFooter>
    </c:headerFooter>
    <c:pageMargins b="1" l="0.75000000000000078" r="0.75000000000000078" t="1" header="0.511811024" footer="0.51181102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es-ES" sz="900"/>
              <a:t>DISTRIBUCIÓN GRANULOMÉTRICA</a:t>
            </a:r>
          </a:p>
        </c:rich>
      </c:tx>
      <c:layout>
        <c:manualLayout>
          <c:xMode val="edge"/>
          <c:yMode val="edge"/>
          <c:x val="0.32431178660806936"/>
          <c:y val="5.1417322834645669E-4"/>
        </c:manualLayout>
      </c:layout>
      <c:overlay val="0"/>
      <c:spPr>
        <a:noFill/>
        <a:ln w="25400">
          <a:noFill/>
        </a:ln>
      </c:spPr>
    </c:title>
    <c:autoTitleDeleted val="0"/>
    <c:plotArea>
      <c:layout>
        <c:manualLayout>
          <c:layoutTarget val="inner"/>
          <c:xMode val="edge"/>
          <c:yMode val="edge"/>
          <c:x val="0.16071446087914718"/>
          <c:y val="0.16155988857938736"/>
          <c:w val="0.76116154388595958"/>
          <c:h val="0.66573816155988963"/>
        </c:manualLayout>
      </c:layout>
      <c:scatterChart>
        <c:scatterStyle val="lineMarker"/>
        <c:varyColors val="0"/>
        <c:ser>
          <c:idx val="0"/>
          <c:order val="0"/>
          <c:spPr>
            <a:ln w="12700">
              <a:solidFill>
                <a:srgbClr val="000000"/>
              </a:solidFill>
              <a:prstDash val="solid"/>
            </a:ln>
          </c:spPr>
          <c:marker>
            <c:symbol val="diamond"/>
            <c:size val="5"/>
            <c:spPr>
              <a:solidFill>
                <a:srgbClr val="000080"/>
              </a:solidFill>
              <a:ln>
                <a:solidFill>
                  <a:srgbClr val="000000"/>
                </a:solidFill>
                <a:prstDash val="solid"/>
              </a:ln>
            </c:spPr>
          </c:marker>
          <c:xVal>
            <c:numRef>
              <c:f>'FO-AGR-PC01-149-2'!$E$19:$E$31</c:f>
              <c:numCache>
                <c:formatCode>0.000</c:formatCode>
                <c:ptCount val="13"/>
                <c:pt idx="0">
                  <c:v>50.8</c:v>
                </c:pt>
                <c:pt idx="1">
                  <c:v>36.1</c:v>
                </c:pt>
                <c:pt idx="2">
                  <c:v>25.4</c:v>
                </c:pt>
                <c:pt idx="3">
                  <c:v>19.05</c:v>
                </c:pt>
                <c:pt idx="4">
                  <c:v>12.7</c:v>
                </c:pt>
                <c:pt idx="5">
                  <c:v>9.52</c:v>
                </c:pt>
                <c:pt idx="6">
                  <c:v>4.75</c:v>
                </c:pt>
                <c:pt idx="7">
                  <c:v>2</c:v>
                </c:pt>
                <c:pt idx="8">
                  <c:v>0.6</c:v>
                </c:pt>
                <c:pt idx="9">
                  <c:v>0.42499999999999999</c:v>
                </c:pt>
                <c:pt idx="10">
                  <c:v>0.25</c:v>
                </c:pt>
                <c:pt idx="11">
                  <c:v>0.15</c:v>
                </c:pt>
                <c:pt idx="12">
                  <c:v>7.3999999999999996E-2</c:v>
                </c:pt>
              </c:numCache>
            </c:numRef>
          </c:xVal>
          <c:yVal>
            <c:numRef>
              <c:f>'FO-AGR-PC01-149-2'!$L$19:$L$31</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E5A9-4094-8906-BD0666DD9C0D}"/>
            </c:ext>
          </c:extLst>
        </c:ser>
        <c:dLbls>
          <c:showLegendKey val="0"/>
          <c:showVal val="0"/>
          <c:showCatName val="0"/>
          <c:showSerName val="0"/>
          <c:showPercent val="0"/>
          <c:showBubbleSize val="0"/>
        </c:dLbls>
        <c:axId val="335606592"/>
        <c:axId val="1"/>
      </c:scatterChart>
      <c:valAx>
        <c:axId val="335606592"/>
        <c:scaling>
          <c:logBase val="10"/>
          <c:orientation val="maxMin"/>
          <c:max val="100"/>
          <c:min val="0.01"/>
        </c:scaling>
        <c:delete val="0"/>
        <c:axPos val="b"/>
        <c:majorGridlines>
          <c:spPr>
            <a:ln w="3175">
              <a:solidFill>
                <a:srgbClr val="000000"/>
              </a:solidFill>
              <a:prstDash val="solid"/>
            </a:ln>
          </c:spPr>
        </c:majorGridlines>
        <c:minorGridlines>
          <c:spPr>
            <a:ln w="3175">
              <a:solidFill>
                <a:srgbClr val="808080"/>
              </a:solidFill>
              <a:prstDash val="solid"/>
            </a:ln>
          </c:spPr>
        </c:minorGridlines>
        <c:title>
          <c:tx>
            <c:rich>
              <a:bodyPr/>
              <a:lstStyle/>
              <a:p>
                <a:pPr>
                  <a:defRPr sz="800" b="1" i="0" u="none" strike="noStrike" baseline="0">
                    <a:solidFill>
                      <a:srgbClr val="000000"/>
                    </a:solidFill>
                    <a:latin typeface="Arial"/>
                    <a:ea typeface="Arial"/>
                    <a:cs typeface="Arial"/>
                  </a:defRPr>
                </a:pPr>
                <a:r>
                  <a:rPr lang="es-ES"/>
                  <a:t>TAMAÑO DE PARTÍCULA (mm)</a:t>
                </a:r>
              </a:p>
            </c:rich>
          </c:tx>
          <c:layout>
            <c:manualLayout>
              <c:xMode val="edge"/>
              <c:yMode val="edge"/>
              <c:x val="0.36383990056211263"/>
              <c:y val="0.90250708661417323"/>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1"/>
        <c:crosses val="autoZero"/>
        <c:crossBetween val="midCat"/>
        <c:majorUnit val="10"/>
        <c:minorUnit val="10"/>
      </c:val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s-ES"/>
                  <a:t>% QUE PASA</a:t>
                </a:r>
              </a:p>
            </c:rich>
          </c:tx>
          <c:layout>
            <c:manualLayout>
              <c:xMode val="edge"/>
              <c:yMode val="edge"/>
              <c:x val="2.8486069262483836E-2"/>
              <c:y val="0.39887454068241468"/>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O"/>
          </a:p>
        </c:txPr>
        <c:crossAx val="335606592"/>
        <c:crosses val="max"/>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O"/>
    </a:p>
  </c:txPr>
  <c:printSettings>
    <c:headerFooter alignWithMargins="0">
      <c:oddHeader>&amp;A</c:oddHeader>
      <c:oddFooter>Página &amp;P</c:oddFooter>
    </c:headerFooter>
    <c:pageMargins b="1" l="0.75000000000000078" r="0.75000000000000078" t="1" header="0.511811024" footer="0.511811024"/>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28575</xdr:rowOff>
    </xdr:from>
    <xdr:to>
      <xdr:col>2</xdr:col>
      <xdr:colOff>209550</xdr:colOff>
      <xdr:row>4</xdr:row>
      <xdr:rowOff>161925</xdr:rowOff>
    </xdr:to>
    <xdr:pic>
      <xdr:nvPicPr>
        <xdr:cNvPr id="1082" name="Imagen 1" descr="\\Mpramirez\mis documentos\Mis imágenes\Logo Igac_color_vert.jpg">
          <a:extLst>
            <a:ext uri="{FF2B5EF4-FFF2-40B4-BE49-F238E27FC236}">
              <a16:creationId xmlns:a16="http://schemas.microsoft.com/office/drawing/2014/main" id="{DA23C18C-5BD4-4B32-A7BF-C05E63295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04775" y="66675"/>
          <a:ext cx="5143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55</xdr:row>
      <xdr:rowOff>28575</xdr:rowOff>
    </xdr:from>
    <xdr:to>
      <xdr:col>2</xdr:col>
      <xdr:colOff>209550</xdr:colOff>
      <xdr:row>58</xdr:row>
      <xdr:rowOff>161925</xdr:rowOff>
    </xdr:to>
    <xdr:pic>
      <xdr:nvPicPr>
        <xdr:cNvPr id="1083" name="Imagen 1" descr="\\Mpramirez\mis documentos\Mis imágenes\Logo Igac_color_vert.jpg">
          <a:extLst>
            <a:ext uri="{FF2B5EF4-FFF2-40B4-BE49-F238E27FC236}">
              <a16:creationId xmlns:a16="http://schemas.microsoft.com/office/drawing/2014/main" id="{CC31FB1F-C866-44FC-ACA4-8C8752159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13293"/>
        <a:stretch>
          <a:fillRect/>
        </a:stretch>
      </xdr:blipFill>
      <xdr:spPr bwMode="auto">
        <a:xfrm>
          <a:off x="104775" y="7715250"/>
          <a:ext cx="514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70757</xdr:colOff>
      <xdr:row>14</xdr:row>
      <xdr:rowOff>97733</xdr:rowOff>
    </xdr:from>
    <xdr:to>
      <xdr:col>21</xdr:col>
      <xdr:colOff>17703</xdr:colOff>
      <xdr:row>15</xdr:row>
      <xdr:rowOff>75961</xdr:rowOff>
    </xdr:to>
    <xdr:sp macro="" textlink="">
      <xdr:nvSpPr>
        <xdr:cNvPr id="52" name="Text Box 62">
          <a:extLst>
            <a:ext uri="{FF2B5EF4-FFF2-40B4-BE49-F238E27FC236}">
              <a16:creationId xmlns:a16="http://schemas.microsoft.com/office/drawing/2014/main" id="{051F01C5-1C12-49F8-A23A-EE717C1078BA}"/>
            </a:ext>
          </a:extLst>
        </xdr:cNvPr>
        <xdr:cNvSpPr txBox="1">
          <a:spLocks noChangeArrowheads="1"/>
        </xdr:cNvSpPr>
      </xdr:nvSpPr>
      <xdr:spPr bwMode="auto">
        <a:xfrm rot="16200000">
          <a:off x="8370441" y="2170774"/>
          <a:ext cx="216353" cy="204121"/>
        </a:xfrm>
        <a:prstGeom prst="rect">
          <a:avLst/>
        </a:prstGeom>
        <a:solidFill>
          <a:schemeClr val="bg1"/>
        </a:solidFill>
        <a:ln w="0">
          <a:noFill/>
          <a:miter lim="800000"/>
          <a:headEnd/>
          <a:tailEnd/>
        </a:ln>
      </xdr:spPr>
      <xdr:txBody>
        <a:bodyPr vertOverflow="clip" vert="vert270" wrap="square" lIns="18288" tIns="18288" rIns="18288" bIns="18288" anchor="ctr" upright="1"/>
        <a:lstStyle/>
        <a:p>
          <a:pPr algn="ctr" rtl="0">
            <a:defRPr sz="1000"/>
          </a:pPr>
          <a:r>
            <a:rPr lang="es-ES" sz="400" b="0" i="0" strike="noStrike">
              <a:solidFill>
                <a:srgbClr val="000000"/>
              </a:solidFill>
              <a:latin typeface="Arial"/>
              <a:cs typeface="Arial"/>
            </a:rPr>
            <a:t>No. 200</a:t>
          </a:r>
        </a:p>
      </xdr:txBody>
    </xdr:sp>
    <xdr:clientData/>
  </xdr:twoCellAnchor>
  <xdr:twoCellAnchor>
    <xdr:from>
      <xdr:col>12</xdr:col>
      <xdr:colOff>247650</xdr:colOff>
      <xdr:row>12</xdr:row>
      <xdr:rowOff>47625</xdr:rowOff>
    </xdr:from>
    <xdr:to>
      <xdr:col>23</xdr:col>
      <xdr:colOff>133350</xdr:colOff>
      <xdr:row>32</xdr:row>
      <xdr:rowOff>38100</xdr:rowOff>
    </xdr:to>
    <xdr:grpSp>
      <xdr:nvGrpSpPr>
        <xdr:cNvPr id="1085" name="52 Grupo">
          <a:extLst>
            <a:ext uri="{FF2B5EF4-FFF2-40B4-BE49-F238E27FC236}">
              <a16:creationId xmlns:a16="http://schemas.microsoft.com/office/drawing/2014/main" id="{B03C9F48-810E-470F-B262-D011E760DD4F}"/>
            </a:ext>
          </a:extLst>
        </xdr:cNvPr>
        <xdr:cNvGrpSpPr>
          <a:grpSpLocks/>
        </xdr:cNvGrpSpPr>
      </xdr:nvGrpSpPr>
      <xdr:grpSpPr bwMode="auto">
        <a:xfrm>
          <a:off x="4714875" y="1409700"/>
          <a:ext cx="4333875" cy="3638550"/>
          <a:chOff x="4852780" y="1801145"/>
          <a:chExt cx="4713022" cy="3827716"/>
        </a:xfrm>
      </xdr:grpSpPr>
      <xdr:graphicFrame macro="">
        <xdr:nvGraphicFramePr>
          <xdr:cNvPr id="1086" name="Chart 2">
            <a:extLst>
              <a:ext uri="{FF2B5EF4-FFF2-40B4-BE49-F238E27FC236}">
                <a16:creationId xmlns:a16="http://schemas.microsoft.com/office/drawing/2014/main" id="{DA0B6B19-90F7-43CB-8EF6-FF3AF915EB75}"/>
              </a:ext>
            </a:extLst>
          </xdr:cNvPr>
          <xdr:cNvGraphicFramePr>
            <a:graphicFrameLocks/>
          </xdr:cNvGraphicFramePr>
        </xdr:nvGraphicFramePr>
        <xdr:xfrm>
          <a:off x="4852780" y="1801145"/>
          <a:ext cx="4713022" cy="3827716"/>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1087" name="Group 68">
            <a:extLst>
              <a:ext uri="{FF2B5EF4-FFF2-40B4-BE49-F238E27FC236}">
                <a16:creationId xmlns:a16="http://schemas.microsoft.com/office/drawing/2014/main" id="{E60079D3-D6DA-4B80-A438-17ADC1B73391}"/>
              </a:ext>
            </a:extLst>
          </xdr:cNvPr>
          <xdr:cNvGrpSpPr>
            <a:grpSpLocks/>
          </xdr:cNvGrpSpPr>
        </xdr:nvGrpSpPr>
        <xdr:grpSpPr bwMode="auto">
          <a:xfrm>
            <a:off x="5606305" y="1976614"/>
            <a:ext cx="3628307" cy="394808"/>
            <a:chOff x="1807" y="280"/>
            <a:chExt cx="383" cy="36"/>
          </a:xfrm>
        </xdr:grpSpPr>
        <xdr:sp macro="" textlink="">
          <xdr:nvSpPr>
            <xdr:cNvPr id="60" name="Text Box 60">
              <a:extLst>
                <a:ext uri="{FF2B5EF4-FFF2-40B4-BE49-F238E27FC236}">
                  <a16:creationId xmlns:a16="http://schemas.microsoft.com/office/drawing/2014/main" id="{2B14AFE2-7D29-488E-A1E1-B400608520AD}"/>
                </a:ext>
              </a:extLst>
            </xdr:cNvPr>
            <xdr:cNvSpPr txBox="1">
              <a:spLocks noChangeArrowheads="1"/>
            </xdr:cNvSpPr>
          </xdr:nvSpPr>
          <xdr:spPr bwMode="auto">
            <a:xfrm>
              <a:off x="1932" y="280"/>
              <a:ext cx="173" cy="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600" b="0" i="0" strike="noStrike">
                  <a:solidFill>
                    <a:srgbClr val="000000"/>
                  </a:solidFill>
                  <a:latin typeface="Arial"/>
                  <a:cs typeface="Arial"/>
                </a:rPr>
                <a:t>ARENAS</a:t>
              </a:r>
            </a:p>
          </xdr:txBody>
        </xdr:sp>
        <xdr:sp macro="" textlink="">
          <xdr:nvSpPr>
            <xdr:cNvPr id="59" name="Text Box 59">
              <a:extLst>
                <a:ext uri="{FF2B5EF4-FFF2-40B4-BE49-F238E27FC236}">
                  <a16:creationId xmlns:a16="http://schemas.microsoft.com/office/drawing/2014/main" id="{3EA70577-B485-4160-AF3D-4E71A916BB87}"/>
                </a:ext>
              </a:extLst>
            </xdr:cNvPr>
            <xdr:cNvSpPr txBox="1">
              <a:spLocks noChangeArrowheads="1"/>
            </xdr:cNvSpPr>
          </xdr:nvSpPr>
          <xdr:spPr bwMode="auto">
            <a:xfrm>
              <a:off x="1807" y="280"/>
              <a:ext cx="131" cy="16"/>
            </a:xfrm>
            <a:prstGeom prst="rect">
              <a:avLst/>
            </a:prstGeom>
            <a:solidFill>
              <a:schemeClr val="bg1"/>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ES" sz="800" b="0" i="0" strike="noStrike">
                  <a:solidFill>
                    <a:srgbClr val="000000"/>
                  </a:solidFill>
                  <a:latin typeface="Arial"/>
                  <a:cs typeface="Arial"/>
                </a:rPr>
                <a:t>GRAVAS</a:t>
              </a:r>
            </a:p>
          </xdr:txBody>
        </xdr:sp>
        <xdr:sp macro="" textlink="">
          <xdr:nvSpPr>
            <xdr:cNvPr id="61" name="Text Box 61">
              <a:extLst>
                <a:ext uri="{FF2B5EF4-FFF2-40B4-BE49-F238E27FC236}">
                  <a16:creationId xmlns:a16="http://schemas.microsoft.com/office/drawing/2014/main" id="{9553C239-D9DC-4D56-8011-5764C6D3B2F4}"/>
                </a:ext>
              </a:extLst>
            </xdr:cNvPr>
            <xdr:cNvSpPr txBox="1">
              <a:spLocks noChangeArrowheads="1"/>
            </xdr:cNvSpPr>
          </xdr:nvSpPr>
          <xdr:spPr bwMode="auto">
            <a:xfrm>
              <a:off x="1938" y="290"/>
              <a:ext cx="91" cy="5"/>
            </a:xfrm>
            <a:prstGeom prst="rect">
              <a:avLst/>
            </a:prstGeom>
            <a:solidFill>
              <a:srgbClr val="FFFFFF"/>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rgbClr val="000000"/>
                  </a:solidFill>
                  <a:latin typeface="Arial"/>
                  <a:cs typeface="Arial"/>
                </a:rPr>
                <a:t>GRUESA</a:t>
              </a:r>
              <a:r>
                <a:rPr lang="es-ES" sz="500" b="0" i="0" strike="noStrike" baseline="0">
                  <a:solidFill>
                    <a:srgbClr val="000000"/>
                  </a:solidFill>
                  <a:latin typeface="Arial"/>
                  <a:cs typeface="Arial"/>
                </a:rPr>
                <a:t> A MEDIA</a:t>
              </a:r>
              <a:endParaRPr lang="es-ES" sz="500" b="0" i="0" strike="noStrike">
                <a:solidFill>
                  <a:srgbClr val="000000"/>
                </a:solidFill>
                <a:latin typeface="Arial"/>
                <a:cs typeface="Arial"/>
              </a:endParaRPr>
            </a:p>
          </xdr:txBody>
        </xdr:sp>
        <xdr:sp macro="" textlink="">
          <xdr:nvSpPr>
            <xdr:cNvPr id="62" name="Text Box 64">
              <a:extLst>
                <a:ext uri="{FF2B5EF4-FFF2-40B4-BE49-F238E27FC236}">
                  <a16:creationId xmlns:a16="http://schemas.microsoft.com/office/drawing/2014/main" id="{34C0D80A-1AD3-429F-8859-0FA0DA124BA3}"/>
                </a:ext>
              </a:extLst>
            </xdr:cNvPr>
            <xdr:cNvSpPr txBox="1">
              <a:spLocks noChangeArrowheads="1"/>
            </xdr:cNvSpPr>
          </xdr:nvSpPr>
          <xdr:spPr bwMode="auto">
            <a:xfrm>
              <a:off x="2102" y="280"/>
              <a:ext cx="85" cy="16"/>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ES" sz="400" b="0" i="0" strike="noStrike">
                  <a:solidFill>
                    <a:srgbClr val="000000"/>
                  </a:solidFill>
                  <a:latin typeface="Arial"/>
                  <a:cs typeface="Arial"/>
                </a:rPr>
                <a:t>FINOS (LIMOS Y ARCILLAS)</a:t>
              </a:r>
            </a:p>
          </xdr:txBody>
        </xdr:sp>
        <xdr:sp macro="" textlink="">
          <xdr:nvSpPr>
            <xdr:cNvPr id="63" name="Text Box 62">
              <a:extLst>
                <a:ext uri="{FF2B5EF4-FFF2-40B4-BE49-F238E27FC236}">
                  <a16:creationId xmlns:a16="http://schemas.microsoft.com/office/drawing/2014/main" id="{803AEE13-F31F-480F-87F7-9BAE89806464}"/>
                </a:ext>
              </a:extLst>
            </xdr:cNvPr>
            <xdr:cNvSpPr txBox="1">
              <a:spLocks noChangeArrowheads="1"/>
            </xdr:cNvSpPr>
          </xdr:nvSpPr>
          <xdr:spPr bwMode="auto">
            <a:xfrm rot="16200000">
              <a:off x="1915" y="300"/>
              <a:ext cx="16" cy="14"/>
            </a:xfrm>
            <a:prstGeom prst="rect">
              <a:avLst/>
            </a:prstGeom>
            <a:solidFill>
              <a:schemeClr val="bg1"/>
            </a:solidFill>
            <a:ln w="0">
              <a:noFill/>
              <a:miter lim="800000"/>
              <a:headEnd/>
              <a:tailEnd/>
            </a:ln>
          </xdr:spPr>
          <xdr:txBody>
            <a:bodyPr vertOverflow="clip" vert="vert270" wrap="square" lIns="18288" tIns="18288" rIns="18288" bIns="18288" anchor="ctr" upright="1"/>
            <a:lstStyle/>
            <a:p>
              <a:pPr algn="ctr" rtl="0">
                <a:defRPr sz="1000"/>
              </a:pPr>
              <a:r>
                <a:rPr lang="es-ES" sz="400" b="0" i="0" strike="noStrike">
                  <a:solidFill>
                    <a:srgbClr val="000000"/>
                  </a:solidFill>
                  <a:latin typeface="Arial"/>
                  <a:cs typeface="Arial"/>
                </a:rPr>
                <a:t>No. 4</a:t>
              </a:r>
            </a:p>
          </xdr:txBody>
        </xdr:sp>
      </xdr:grpSp>
      <xdr:cxnSp macro="">
        <xdr:nvCxnSpPr>
          <xdr:cNvPr id="1088" name="55 Conector recto">
            <a:extLst>
              <a:ext uri="{FF2B5EF4-FFF2-40B4-BE49-F238E27FC236}">
                <a16:creationId xmlns:a16="http://schemas.microsoft.com/office/drawing/2014/main" id="{19CDB361-7C90-43F4-90BF-7AC4F23D2938}"/>
              </a:ext>
            </a:extLst>
          </xdr:cNvPr>
          <xdr:cNvCxnSpPr>
            <a:cxnSpLocks noChangeShapeType="1"/>
          </xdr:cNvCxnSpPr>
        </xdr:nvCxnSpPr>
        <xdr:spPr bwMode="auto">
          <a:xfrm>
            <a:off x="6831586" y="2420265"/>
            <a:ext cx="0" cy="2564776"/>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xnSp macro="">
        <xdr:nvCxnSpPr>
          <xdr:cNvPr id="1089" name="56 Conector recto">
            <a:extLst>
              <a:ext uri="{FF2B5EF4-FFF2-40B4-BE49-F238E27FC236}">
                <a16:creationId xmlns:a16="http://schemas.microsoft.com/office/drawing/2014/main" id="{D641B3DB-71F3-43E9-9786-3CBB25C63DEC}"/>
              </a:ext>
            </a:extLst>
          </xdr:cNvPr>
          <xdr:cNvCxnSpPr>
            <a:cxnSpLocks noChangeShapeType="1"/>
          </xdr:cNvCxnSpPr>
        </xdr:nvCxnSpPr>
        <xdr:spPr bwMode="auto">
          <a:xfrm>
            <a:off x="8423645" y="2365277"/>
            <a:ext cx="858" cy="2594698"/>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sp macro="" textlink="">
        <xdr:nvSpPr>
          <xdr:cNvPr id="58" name="Text Box 61">
            <a:extLst>
              <a:ext uri="{FF2B5EF4-FFF2-40B4-BE49-F238E27FC236}">
                <a16:creationId xmlns:a16="http://schemas.microsoft.com/office/drawing/2014/main" id="{75C100F6-D3D0-4139-BE75-E76134963833}"/>
              </a:ext>
            </a:extLst>
          </xdr:cNvPr>
          <xdr:cNvSpPr txBox="1">
            <a:spLocks noChangeArrowheads="1"/>
          </xdr:cNvSpPr>
        </xdr:nvSpPr>
        <xdr:spPr bwMode="auto">
          <a:xfrm>
            <a:off x="7701310" y="2071690"/>
            <a:ext cx="704364" cy="90182"/>
          </a:xfrm>
          <a:prstGeom prst="rect">
            <a:avLst/>
          </a:prstGeom>
          <a:solidFill>
            <a:srgbClr val="FFFFFF"/>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rgbClr val="000000"/>
                </a:solidFill>
                <a:latin typeface="Arial"/>
                <a:cs typeface="Arial"/>
              </a:rPr>
              <a:t>FINA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xdr:row>
      <xdr:rowOff>28575</xdr:rowOff>
    </xdr:from>
    <xdr:to>
      <xdr:col>2</xdr:col>
      <xdr:colOff>209550</xdr:colOff>
      <xdr:row>4</xdr:row>
      <xdr:rowOff>161925</xdr:rowOff>
    </xdr:to>
    <xdr:pic>
      <xdr:nvPicPr>
        <xdr:cNvPr id="3129" name="Imagen 1" descr="\\Mpramirez\mis documentos\Mis imágenes\Logo Igac_color_vert.jpg">
          <a:extLst>
            <a:ext uri="{FF2B5EF4-FFF2-40B4-BE49-F238E27FC236}">
              <a16:creationId xmlns:a16="http://schemas.microsoft.com/office/drawing/2014/main" id="{73E87BC3-5BB2-40D6-95DE-81EE56FCCC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293"/>
        <a:stretch>
          <a:fillRect/>
        </a:stretch>
      </xdr:blipFill>
      <xdr:spPr bwMode="auto">
        <a:xfrm>
          <a:off x="123825" y="142875"/>
          <a:ext cx="4191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70757</xdr:colOff>
      <xdr:row>14</xdr:row>
      <xdr:rowOff>97733</xdr:rowOff>
    </xdr:from>
    <xdr:to>
      <xdr:col>21</xdr:col>
      <xdr:colOff>17703</xdr:colOff>
      <xdr:row>15</xdr:row>
      <xdr:rowOff>75961</xdr:rowOff>
    </xdr:to>
    <xdr:sp macro="" textlink="">
      <xdr:nvSpPr>
        <xdr:cNvPr id="12" name="Text Box 62">
          <a:extLst>
            <a:ext uri="{FF2B5EF4-FFF2-40B4-BE49-F238E27FC236}">
              <a16:creationId xmlns:a16="http://schemas.microsoft.com/office/drawing/2014/main" id="{9FB8EF71-4BEE-4044-B91B-E76F0B52CE7D}"/>
            </a:ext>
          </a:extLst>
        </xdr:cNvPr>
        <xdr:cNvSpPr txBox="1">
          <a:spLocks noChangeArrowheads="1"/>
        </xdr:cNvSpPr>
      </xdr:nvSpPr>
      <xdr:spPr bwMode="auto">
        <a:xfrm rot="16200000">
          <a:off x="7698928" y="2175537"/>
          <a:ext cx="216353" cy="194596"/>
        </a:xfrm>
        <a:prstGeom prst="rect">
          <a:avLst/>
        </a:prstGeom>
        <a:solidFill>
          <a:schemeClr val="bg1"/>
        </a:solidFill>
        <a:ln w="0">
          <a:noFill/>
          <a:miter lim="800000"/>
          <a:headEnd/>
          <a:tailEnd/>
        </a:ln>
      </xdr:spPr>
      <xdr:txBody>
        <a:bodyPr vertOverflow="clip" vert="vert270" wrap="square" lIns="18288" tIns="18288" rIns="18288" bIns="18288" anchor="ctr" upright="1"/>
        <a:lstStyle/>
        <a:p>
          <a:pPr algn="ctr" rtl="0">
            <a:defRPr sz="1000"/>
          </a:pPr>
          <a:r>
            <a:rPr lang="es-ES" sz="400" b="0" i="0" strike="noStrike">
              <a:solidFill>
                <a:srgbClr val="000000"/>
              </a:solidFill>
              <a:latin typeface="Arial"/>
              <a:cs typeface="Arial"/>
            </a:rPr>
            <a:t>No. 200</a:t>
          </a:r>
        </a:p>
      </xdr:txBody>
    </xdr:sp>
    <xdr:clientData/>
  </xdr:twoCellAnchor>
  <xdr:twoCellAnchor>
    <xdr:from>
      <xdr:col>1</xdr:col>
      <xdr:colOff>104775</xdr:colOff>
      <xdr:row>51</xdr:row>
      <xdr:rowOff>28575</xdr:rowOff>
    </xdr:from>
    <xdr:to>
      <xdr:col>2</xdr:col>
      <xdr:colOff>209550</xdr:colOff>
      <xdr:row>54</xdr:row>
      <xdr:rowOff>161925</xdr:rowOff>
    </xdr:to>
    <xdr:pic>
      <xdr:nvPicPr>
        <xdr:cNvPr id="3131" name="Imagen 1" descr="\\Mpramirez\mis documentos\Mis imágenes\Logo Igac_color_vert.jpg">
          <a:extLst>
            <a:ext uri="{FF2B5EF4-FFF2-40B4-BE49-F238E27FC236}">
              <a16:creationId xmlns:a16="http://schemas.microsoft.com/office/drawing/2014/main" id="{A8C5A442-9183-4F92-BD15-8F51D036B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b="13293"/>
        <a:stretch>
          <a:fillRect/>
        </a:stretch>
      </xdr:blipFill>
      <xdr:spPr bwMode="auto">
        <a:xfrm>
          <a:off x="123825" y="8648700"/>
          <a:ext cx="419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247650</xdr:colOff>
      <xdr:row>12</xdr:row>
      <xdr:rowOff>47625</xdr:rowOff>
    </xdr:from>
    <xdr:to>
      <xdr:col>24</xdr:col>
      <xdr:colOff>238125</xdr:colOff>
      <xdr:row>32</xdr:row>
      <xdr:rowOff>38100</xdr:rowOff>
    </xdr:to>
    <xdr:grpSp>
      <xdr:nvGrpSpPr>
        <xdr:cNvPr id="3132" name="20 Grupo">
          <a:extLst>
            <a:ext uri="{FF2B5EF4-FFF2-40B4-BE49-F238E27FC236}">
              <a16:creationId xmlns:a16="http://schemas.microsoft.com/office/drawing/2014/main" id="{47B99AF4-2249-4C96-8DBA-F63E014F099F}"/>
            </a:ext>
          </a:extLst>
        </xdr:cNvPr>
        <xdr:cNvGrpSpPr>
          <a:grpSpLocks/>
        </xdr:cNvGrpSpPr>
      </xdr:nvGrpSpPr>
      <xdr:grpSpPr bwMode="auto">
        <a:xfrm>
          <a:off x="4743450" y="1800225"/>
          <a:ext cx="4505325" cy="3810000"/>
          <a:chOff x="4852780" y="1801145"/>
          <a:chExt cx="4713022" cy="3827716"/>
        </a:xfrm>
      </xdr:grpSpPr>
      <xdr:graphicFrame macro="">
        <xdr:nvGraphicFramePr>
          <xdr:cNvPr id="3133" name="Chart 2">
            <a:extLst>
              <a:ext uri="{FF2B5EF4-FFF2-40B4-BE49-F238E27FC236}">
                <a16:creationId xmlns:a16="http://schemas.microsoft.com/office/drawing/2014/main" id="{F07C7BDC-EA03-4E27-8251-C42ABC7B5BAF}"/>
              </a:ext>
            </a:extLst>
          </xdr:cNvPr>
          <xdr:cNvGraphicFramePr>
            <a:graphicFrameLocks/>
          </xdr:cNvGraphicFramePr>
        </xdr:nvGraphicFramePr>
        <xdr:xfrm>
          <a:off x="4852780" y="1801145"/>
          <a:ext cx="4713022" cy="3827716"/>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3134" name="Group 68">
            <a:extLst>
              <a:ext uri="{FF2B5EF4-FFF2-40B4-BE49-F238E27FC236}">
                <a16:creationId xmlns:a16="http://schemas.microsoft.com/office/drawing/2014/main" id="{394C74AB-5FE3-4AFF-814D-A8F327AAB8E7}"/>
              </a:ext>
            </a:extLst>
          </xdr:cNvPr>
          <xdr:cNvGrpSpPr>
            <a:grpSpLocks/>
          </xdr:cNvGrpSpPr>
        </xdr:nvGrpSpPr>
        <xdr:grpSpPr bwMode="auto">
          <a:xfrm>
            <a:off x="5606305" y="1976614"/>
            <a:ext cx="3628307" cy="394808"/>
            <a:chOff x="1807" y="280"/>
            <a:chExt cx="383" cy="36"/>
          </a:xfrm>
        </xdr:grpSpPr>
        <xdr:sp macro="" textlink="">
          <xdr:nvSpPr>
            <xdr:cNvPr id="5" name="Text Box 59">
              <a:extLst>
                <a:ext uri="{FF2B5EF4-FFF2-40B4-BE49-F238E27FC236}">
                  <a16:creationId xmlns:a16="http://schemas.microsoft.com/office/drawing/2014/main" id="{BA28BEDD-5A85-47DB-BD4A-B773031F732E}"/>
                </a:ext>
              </a:extLst>
            </xdr:cNvPr>
            <xdr:cNvSpPr txBox="1">
              <a:spLocks noChangeArrowheads="1"/>
            </xdr:cNvSpPr>
          </xdr:nvSpPr>
          <xdr:spPr bwMode="auto">
            <a:xfrm>
              <a:off x="1807" y="280"/>
              <a:ext cx="125" cy="17"/>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ES" sz="800" b="0" i="0" strike="noStrike">
                  <a:solidFill>
                    <a:srgbClr val="000000"/>
                  </a:solidFill>
                  <a:latin typeface="Arial"/>
                  <a:cs typeface="Arial"/>
                </a:rPr>
                <a:t>GRAVAS</a:t>
              </a:r>
            </a:p>
          </xdr:txBody>
        </xdr:sp>
        <xdr:sp macro="" textlink="">
          <xdr:nvSpPr>
            <xdr:cNvPr id="6" name="Text Box 60">
              <a:extLst>
                <a:ext uri="{FF2B5EF4-FFF2-40B4-BE49-F238E27FC236}">
                  <a16:creationId xmlns:a16="http://schemas.microsoft.com/office/drawing/2014/main" id="{B5D8DFC5-6EE3-4759-8A6F-A283CB82107E}"/>
                </a:ext>
              </a:extLst>
            </xdr:cNvPr>
            <xdr:cNvSpPr txBox="1">
              <a:spLocks noChangeArrowheads="1"/>
            </xdr:cNvSpPr>
          </xdr:nvSpPr>
          <xdr:spPr bwMode="auto">
            <a:xfrm>
              <a:off x="1935" y="280"/>
              <a:ext cx="170" cy="1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s-ES" sz="600" b="0" i="0" strike="noStrike">
                  <a:solidFill>
                    <a:srgbClr val="000000"/>
                  </a:solidFill>
                  <a:latin typeface="Arial"/>
                  <a:cs typeface="Arial"/>
                </a:rPr>
                <a:t>ARENAS</a:t>
              </a:r>
            </a:p>
          </xdr:txBody>
        </xdr:sp>
        <xdr:sp macro="" textlink="">
          <xdr:nvSpPr>
            <xdr:cNvPr id="7" name="Text Box 61">
              <a:extLst>
                <a:ext uri="{FF2B5EF4-FFF2-40B4-BE49-F238E27FC236}">
                  <a16:creationId xmlns:a16="http://schemas.microsoft.com/office/drawing/2014/main" id="{A3D7F3AC-1720-40B1-A8FB-DA843BEDAA29}"/>
                </a:ext>
              </a:extLst>
            </xdr:cNvPr>
            <xdr:cNvSpPr txBox="1">
              <a:spLocks noChangeArrowheads="1"/>
            </xdr:cNvSpPr>
          </xdr:nvSpPr>
          <xdr:spPr bwMode="auto">
            <a:xfrm>
              <a:off x="1935" y="289"/>
              <a:ext cx="97" cy="8"/>
            </a:xfrm>
            <a:prstGeom prst="rect">
              <a:avLst/>
            </a:prstGeom>
            <a:solidFill>
              <a:srgbClr val="FFFFFF"/>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rgbClr val="000000"/>
                  </a:solidFill>
                  <a:latin typeface="Arial"/>
                  <a:cs typeface="Arial"/>
                </a:rPr>
                <a:t>GRUESA</a:t>
              </a:r>
              <a:r>
                <a:rPr lang="es-ES" sz="500" b="0" i="0" strike="noStrike" baseline="0">
                  <a:solidFill>
                    <a:srgbClr val="000000"/>
                  </a:solidFill>
                  <a:latin typeface="Arial"/>
                  <a:cs typeface="Arial"/>
                </a:rPr>
                <a:t> A MEDIA</a:t>
              </a:r>
              <a:endParaRPr lang="es-ES" sz="500" b="0" i="0" strike="noStrike">
                <a:solidFill>
                  <a:srgbClr val="000000"/>
                </a:solidFill>
                <a:latin typeface="Arial"/>
                <a:cs typeface="Arial"/>
              </a:endParaRPr>
            </a:p>
          </xdr:txBody>
        </xdr:sp>
        <xdr:sp macro="" textlink="">
          <xdr:nvSpPr>
            <xdr:cNvPr id="8" name="Text Box 64">
              <a:extLst>
                <a:ext uri="{FF2B5EF4-FFF2-40B4-BE49-F238E27FC236}">
                  <a16:creationId xmlns:a16="http://schemas.microsoft.com/office/drawing/2014/main" id="{E25E601C-BD89-4C90-8DF6-2A2697E42A74}"/>
                </a:ext>
              </a:extLst>
            </xdr:cNvPr>
            <xdr:cNvSpPr txBox="1">
              <a:spLocks noChangeArrowheads="1"/>
            </xdr:cNvSpPr>
          </xdr:nvSpPr>
          <xdr:spPr bwMode="auto">
            <a:xfrm>
              <a:off x="2103" y="280"/>
              <a:ext cx="87" cy="17"/>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s-ES" sz="400" b="0" i="0" strike="noStrike">
                  <a:solidFill>
                    <a:srgbClr val="000000"/>
                  </a:solidFill>
                  <a:latin typeface="Arial"/>
                  <a:cs typeface="Arial"/>
                </a:rPr>
                <a:t>FINOS (LIMOS Y ARCILLAS)</a:t>
              </a:r>
            </a:p>
          </xdr:txBody>
        </xdr:sp>
        <xdr:sp macro="" textlink="">
          <xdr:nvSpPr>
            <xdr:cNvPr id="9" name="Text Box 62">
              <a:extLst>
                <a:ext uri="{FF2B5EF4-FFF2-40B4-BE49-F238E27FC236}">
                  <a16:creationId xmlns:a16="http://schemas.microsoft.com/office/drawing/2014/main" id="{462AAA9E-856D-408A-A074-809BF5DF4205}"/>
                </a:ext>
              </a:extLst>
            </xdr:cNvPr>
            <xdr:cNvSpPr txBox="1">
              <a:spLocks noChangeArrowheads="1"/>
            </xdr:cNvSpPr>
          </xdr:nvSpPr>
          <xdr:spPr bwMode="auto">
            <a:xfrm rot="16200000">
              <a:off x="1914" y="301"/>
              <a:ext cx="18" cy="17"/>
            </a:xfrm>
            <a:prstGeom prst="rect">
              <a:avLst/>
            </a:prstGeom>
            <a:solidFill>
              <a:schemeClr val="bg1"/>
            </a:solidFill>
            <a:ln w="0">
              <a:noFill/>
              <a:miter lim="800000"/>
              <a:headEnd/>
              <a:tailEnd/>
            </a:ln>
          </xdr:spPr>
          <xdr:txBody>
            <a:bodyPr vertOverflow="clip" vert="vert270" wrap="square" lIns="18288" tIns="18288" rIns="18288" bIns="18288" anchor="ctr" upright="1"/>
            <a:lstStyle/>
            <a:p>
              <a:pPr algn="ctr" rtl="0">
                <a:defRPr sz="1000"/>
              </a:pPr>
              <a:r>
                <a:rPr lang="es-ES" sz="400" b="0" i="0" strike="noStrike">
                  <a:solidFill>
                    <a:srgbClr val="000000"/>
                  </a:solidFill>
                  <a:latin typeface="Arial"/>
                  <a:cs typeface="Arial"/>
                </a:rPr>
                <a:t>No. 4</a:t>
              </a:r>
            </a:p>
          </xdr:txBody>
        </xdr:sp>
      </xdr:grpSp>
      <xdr:cxnSp macro="">
        <xdr:nvCxnSpPr>
          <xdr:cNvPr id="3135" name="9 Conector recto">
            <a:extLst>
              <a:ext uri="{FF2B5EF4-FFF2-40B4-BE49-F238E27FC236}">
                <a16:creationId xmlns:a16="http://schemas.microsoft.com/office/drawing/2014/main" id="{5691ACCA-8A50-433D-9F03-E653A8DCE9F4}"/>
              </a:ext>
            </a:extLst>
          </xdr:cNvPr>
          <xdr:cNvCxnSpPr>
            <a:cxnSpLocks noChangeShapeType="1"/>
          </xdr:cNvCxnSpPr>
        </xdr:nvCxnSpPr>
        <xdr:spPr bwMode="auto">
          <a:xfrm>
            <a:off x="6793701" y="2420265"/>
            <a:ext cx="0" cy="2564776"/>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cxnSp macro="">
        <xdr:nvCxnSpPr>
          <xdr:cNvPr id="3136" name="10 Conector recto">
            <a:extLst>
              <a:ext uri="{FF2B5EF4-FFF2-40B4-BE49-F238E27FC236}">
                <a16:creationId xmlns:a16="http://schemas.microsoft.com/office/drawing/2014/main" id="{E4C62C13-5F41-4E2D-9C64-712EF4F3CE36}"/>
              </a:ext>
            </a:extLst>
          </xdr:cNvPr>
          <xdr:cNvCxnSpPr>
            <a:cxnSpLocks noChangeShapeType="1"/>
          </xdr:cNvCxnSpPr>
        </xdr:nvCxnSpPr>
        <xdr:spPr bwMode="auto">
          <a:xfrm>
            <a:off x="8423645" y="2365277"/>
            <a:ext cx="858" cy="2594698"/>
          </a:xfrm>
          <a:prstGeom prst="line">
            <a:avLst/>
          </a:prstGeom>
          <a:noFill/>
          <a:ln w="9525" algn="ctr">
            <a:solidFill>
              <a:srgbClr val="000000"/>
            </a:solidFill>
            <a:prstDash val="dash"/>
            <a:round/>
            <a:headEnd/>
            <a:tailEnd/>
          </a:ln>
          <a:extLst>
            <a:ext uri="{909E8E84-426E-40DD-AFC4-6F175D3DCCD1}">
              <a14:hiddenFill xmlns:a14="http://schemas.microsoft.com/office/drawing/2010/main">
                <a:noFill/>
              </a14:hiddenFill>
            </a:ext>
          </a:extLst>
        </xdr:spPr>
      </xdr:cxnSp>
      <xdr:sp macro="" textlink="">
        <xdr:nvSpPr>
          <xdr:cNvPr id="14" name="Text Box 61">
            <a:extLst>
              <a:ext uri="{FF2B5EF4-FFF2-40B4-BE49-F238E27FC236}">
                <a16:creationId xmlns:a16="http://schemas.microsoft.com/office/drawing/2014/main" id="{5B8AAAFB-B4D5-42D4-9A42-3AB765B3F843}"/>
              </a:ext>
            </a:extLst>
          </xdr:cNvPr>
          <xdr:cNvSpPr txBox="1">
            <a:spLocks noChangeArrowheads="1"/>
          </xdr:cNvSpPr>
        </xdr:nvSpPr>
        <xdr:spPr bwMode="auto">
          <a:xfrm>
            <a:off x="7702514" y="2078654"/>
            <a:ext cx="697487" cy="76554"/>
          </a:xfrm>
          <a:prstGeom prst="rect">
            <a:avLst/>
          </a:prstGeom>
          <a:solidFill>
            <a:srgbClr val="FFFFFF"/>
          </a:solidFill>
          <a:ln w="9525">
            <a:solidFill>
              <a:srgbClr val="000000"/>
            </a:solidFill>
            <a:miter lim="800000"/>
            <a:headEnd/>
            <a:tailEnd/>
          </a:ln>
        </xdr:spPr>
        <xdr:txBody>
          <a:bodyPr vertOverflow="clip" wrap="square" lIns="18288" tIns="18288" rIns="18288" bIns="18288" anchor="ctr" upright="1"/>
          <a:lstStyle/>
          <a:p>
            <a:pPr algn="ctr" rtl="0">
              <a:defRPr sz="1000"/>
            </a:pPr>
            <a:r>
              <a:rPr lang="es-ES" sz="500" b="0" i="0" strike="noStrike">
                <a:solidFill>
                  <a:srgbClr val="000000"/>
                </a:solidFill>
                <a:latin typeface="Arial"/>
                <a:cs typeface="Arial"/>
              </a:rPr>
              <a:t>FINA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8"/>
  <sheetViews>
    <sheetView showGridLines="0" tabSelected="1" topLeftCell="B1" zoomScaleNormal="100" zoomScaleSheetLayoutView="100" workbookViewId="0">
      <selection activeCell="D2" sqref="D2:R3"/>
    </sheetView>
  </sheetViews>
  <sheetFormatPr baseColWidth="10" defaultRowHeight="12.75" x14ac:dyDescent="0.2"/>
  <cols>
    <col min="1" max="1" width="0.28515625" style="52" hidden="1" customWidth="1"/>
    <col min="2" max="2" width="6.140625" style="52" customWidth="1"/>
    <col min="3" max="3" width="4.42578125" style="52" customWidth="1"/>
    <col min="4" max="4" width="3.140625" style="52" customWidth="1"/>
    <col min="5" max="5" width="6.140625" style="52" customWidth="1"/>
    <col min="6" max="6" width="5.28515625" style="52" customWidth="1"/>
    <col min="7" max="7" width="3.7109375" style="52" customWidth="1"/>
    <col min="8" max="8" width="4.85546875" style="52" customWidth="1"/>
    <col min="9" max="9" width="4.7109375" style="52" customWidth="1"/>
    <col min="10" max="10" width="8.42578125" style="52" customWidth="1"/>
    <col min="11" max="11" width="10.42578125" style="52" customWidth="1"/>
    <col min="12" max="12" width="9.7109375" style="52" customWidth="1"/>
    <col min="13" max="13" width="5" style="52" customWidth="1"/>
    <col min="14" max="14" width="9.42578125" style="52" customWidth="1"/>
    <col min="15" max="15" width="5" style="52" customWidth="1"/>
    <col min="16" max="16" width="6.5703125" style="52" customWidth="1"/>
    <col min="17" max="17" width="8.42578125" style="52" customWidth="1"/>
    <col min="18" max="18" width="9.5703125" style="52" customWidth="1"/>
    <col min="19" max="19" width="6.42578125" style="52" customWidth="1"/>
    <col min="20" max="21" width="3.7109375" style="52" customWidth="1"/>
    <col min="22" max="22" width="5.140625" style="52" customWidth="1"/>
    <col min="23" max="23" width="3.7109375" style="52" customWidth="1"/>
    <col min="24" max="24" width="4.28515625" style="52" customWidth="1"/>
    <col min="25" max="16384" width="11.42578125" style="52"/>
  </cols>
  <sheetData>
    <row r="1" spans="2:24" ht="3" customHeight="1" x14ac:dyDescent="0.2"/>
    <row r="2" spans="2:24" ht="13.5" customHeight="1" x14ac:dyDescent="0.2">
      <c r="B2" s="169"/>
      <c r="C2" s="170"/>
      <c r="D2" s="175" t="s">
        <v>32</v>
      </c>
      <c r="E2" s="176"/>
      <c r="F2" s="176"/>
      <c r="G2" s="176"/>
      <c r="H2" s="176"/>
      <c r="I2" s="176"/>
      <c r="J2" s="176"/>
      <c r="K2" s="176"/>
      <c r="L2" s="176"/>
      <c r="M2" s="176"/>
      <c r="N2" s="176"/>
      <c r="O2" s="176"/>
      <c r="P2" s="176"/>
      <c r="Q2" s="176"/>
      <c r="R2" s="177"/>
      <c r="S2" s="202" t="s">
        <v>6</v>
      </c>
      <c r="T2" s="202"/>
      <c r="U2" s="202"/>
      <c r="V2" s="202"/>
      <c r="W2" s="202"/>
      <c r="X2" s="203"/>
    </row>
    <row r="3" spans="2:24" ht="3" customHeight="1" x14ac:dyDescent="0.2">
      <c r="B3" s="171"/>
      <c r="C3" s="172"/>
      <c r="D3" s="178"/>
      <c r="E3" s="179"/>
      <c r="F3" s="179"/>
      <c r="G3" s="179"/>
      <c r="H3" s="179"/>
      <c r="I3" s="179"/>
      <c r="J3" s="179"/>
      <c r="K3" s="179"/>
      <c r="L3" s="179"/>
      <c r="M3" s="179"/>
      <c r="N3" s="179"/>
      <c r="O3" s="179"/>
      <c r="P3" s="179"/>
      <c r="Q3" s="179"/>
      <c r="R3" s="180"/>
      <c r="S3" s="204"/>
      <c r="T3" s="204"/>
      <c r="U3" s="204"/>
      <c r="V3" s="204"/>
      <c r="W3" s="204"/>
      <c r="X3" s="205"/>
    </row>
    <row r="4" spans="2:24" ht="11.25" customHeight="1" x14ac:dyDescent="0.2">
      <c r="B4" s="171"/>
      <c r="C4" s="172"/>
      <c r="D4" s="187" t="s">
        <v>28</v>
      </c>
      <c r="E4" s="188"/>
      <c r="F4" s="188"/>
      <c r="G4" s="188"/>
      <c r="H4" s="188"/>
      <c r="I4" s="188"/>
      <c r="J4" s="188"/>
      <c r="K4" s="188"/>
      <c r="L4" s="188"/>
      <c r="M4" s="188"/>
      <c r="N4" s="188"/>
      <c r="O4" s="188"/>
      <c r="P4" s="188"/>
      <c r="Q4" s="188"/>
      <c r="R4" s="189"/>
      <c r="S4" s="206" t="s">
        <v>14</v>
      </c>
      <c r="T4" s="207"/>
      <c r="U4" s="207"/>
      <c r="V4" s="207"/>
      <c r="W4" s="207"/>
      <c r="X4" s="208"/>
    </row>
    <row r="5" spans="2:24" ht="12" customHeight="1" x14ac:dyDescent="0.2">
      <c r="B5" s="173"/>
      <c r="C5" s="174"/>
      <c r="D5" s="190"/>
      <c r="E5" s="191"/>
      <c r="F5" s="191"/>
      <c r="G5" s="191"/>
      <c r="H5" s="191"/>
      <c r="I5" s="191"/>
      <c r="J5" s="191"/>
      <c r="K5" s="191"/>
      <c r="L5" s="191"/>
      <c r="M5" s="191"/>
      <c r="N5" s="191"/>
      <c r="O5" s="191"/>
      <c r="P5" s="191"/>
      <c r="Q5" s="191"/>
      <c r="R5" s="192"/>
      <c r="S5" s="209"/>
      <c r="T5" s="210"/>
      <c r="U5" s="210"/>
      <c r="V5" s="210"/>
      <c r="W5" s="210"/>
      <c r="X5" s="211"/>
    </row>
    <row r="6" spans="2:24" ht="14.25" customHeight="1" x14ac:dyDescent="0.2">
      <c r="B6" s="193" t="s">
        <v>15</v>
      </c>
      <c r="C6" s="194"/>
      <c r="D6" s="194"/>
      <c r="E6" s="194"/>
      <c r="F6" s="194"/>
      <c r="G6" s="194"/>
      <c r="H6" s="194"/>
      <c r="I6" s="167"/>
      <c r="J6" s="167"/>
      <c r="K6" s="167"/>
      <c r="L6" s="167"/>
      <c r="M6" s="167"/>
      <c r="N6" s="167"/>
      <c r="O6" s="167"/>
      <c r="P6" s="166" t="s">
        <v>18</v>
      </c>
      <c r="Q6" s="166"/>
      <c r="R6" s="63"/>
      <c r="S6" s="166" t="s">
        <v>17</v>
      </c>
      <c r="T6" s="166"/>
      <c r="U6" s="166"/>
      <c r="V6" s="165"/>
      <c r="W6" s="165"/>
      <c r="X6" s="64"/>
    </row>
    <row r="7" spans="2:24" ht="14.25" customHeight="1" x14ac:dyDescent="0.2">
      <c r="B7" s="195" t="s">
        <v>16</v>
      </c>
      <c r="C7" s="161"/>
      <c r="D7" s="161"/>
      <c r="E7" s="161"/>
      <c r="F7" s="161"/>
      <c r="G7" s="161"/>
      <c r="H7" s="161"/>
      <c r="I7" s="212"/>
      <c r="J7" s="212"/>
      <c r="K7" s="212"/>
      <c r="L7" s="212"/>
      <c r="M7" s="212"/>
      <c r="N7" s="212"/>
      <c r="O7" s="212"/>
      <c r="P7" s="212"/>
      <c r="Q7" s="168" t="s">
        <v>19</v>
      </c>
      <c r="R7" s="168"/>
      <c r="S7" s="168"/>
      <c r="T7" s="212"/>
      <c r="U7" s="212"/>
      <c r="V7" s="213"/>
      <c r="W7" s="213"/>
      <c r="X7" s="68"/>
    </row>
    <row r="8" spans="2:24" ht="5.25" customHeight="1" x14ac:dyDescent="0.2">
      <c r="B8" s="65"/>
      <c r="C8" s="66"/>
      <c r="D8" s="66"/>
      <c r="E8" s="66"/>
      <c r="F8" s="66"/>
      <c r="G8" s="66"/>
      <c r="H8" s="66"/>
      <c r="I8" s="54"/>
      <c r="J8" s="54"/>
      <c r="K8" s="54"/>
      <c r="L8" s="54"/>
      <c r="M8" s="54"/>
      <c r="N8" s="54"/>
      <c r="O8" s="54"/>
      <c r="P8" s="54"/>
      <c r="Q8" s="67"/>
      <c r="R8" s="67"/>
      <c r="S8" s="67"/>
      <c r="T8" s="54"/>
      <c r="U8" s="54"/>
      <c r="V8" s="54"/>
      <c r="W8" s="54"/>
      <c r="X8" s="68"/>
    </row>
    <row r="9" spans="2:24" ht="10.5" customHeight="1" x14ac:dyDescent="0.2">
      <c r="B9" s="195" t="s">
        <v>34</v>
      </c>
      <c r="C9" s="161"/>
      <c r="D9" s="161"/>
      <c r="E9" s="161"/>
      <c r="F9" s="223"/>
      <c r="G9" s="223"/>
      <c r="H9" s="223"/>
      <c r="I9" s="223"/>
      <c r="J9" s="223"/>
      <c r="K9" s="223"/>
      <c r="L9" s="223"/>
      <c r="M9" s="223"/>
      <c r="N9" s="223"/>
      <c r="O9" s="223"/>
      <c r="P9" s="223"/>
      <c r="Q9" s="168" t="s">
        <v>35</v>
      </c>
      <c r="R9" s="168"/>
      <c r="S9" s="168"/>
      <c r="T9" s="212"/>
      <c r="U9" s="212"/>
      <c r="V9" s="212"/>
      <c r="W9" s="212"/>
      <c r="X9" s="69"/>
    </row>
    <row r="10" spans="2:24" ht="3" customHeight="1" x14ac:dyDescent="0.2">
      <c r="B10" s="65"/>
      <c r="C10" s="66"/>
      <c r="D10" s="66"/>
      <c r="E10" s="66"/>
      <c r="F10" s="66"/>
      <c r="G10" s="66"/>
      <c r="H10" s="66"/>
      <c r="I10" s="66"/>
      <c r="J10" s="66"/>
      <c r="K10" s="66"/>
      <c r="L10" s="70"/>
      <c r="M10" s="66"/>
      <c r="N10" s="66"/>
      <c r="O10" s="66"/>
      <c r="P10" s="66"/>
      <c r="Q10" s="66"/>
      <c r="R10" s="66"/>
      <c r="S10" s="66"/>
      <c r="T10" s="66"/>
      <c r="U10" s="66"/>
      <c r="V10" s="66"/>
      <c r="W10" s="66"/>
      <c r="X10" s="68"/>
    </row>
    <row r="11" spans="2:24" ht="14.25" customHeight="1" x14ac:dyDescent="0.2">
      <c r="B11" s="65" t="s">
        <v>68</v>
      </c>
      <c r="C11" s="66"/>
      <c r="D11" s="66"/>
      <c r="E11" s="71"/>
      <c r="F11" s="66" t="s">
        <v>69</v>
      </c>
      <c r="G11" s="58"/>
      <c r="H11" s="66"/>
      <c r="I11" s="222"/>
      <c r="J11" s="222"/>
      <c r="K11" s="310" t="s">
        <v>70</v>
      </c>
      <c r="L11" s="310"/>
      <c r="M11" s="317"/>
      <c r="N11" s="317"/>
      <c r="O11" s="317"/>
      <c r="P11" s="317"/>
      <c r="Q11" s="48" t="s">
        <v>71</v>
      </c>
      <c r="R11" s="318"/>
      <c r="S11" s="318"/>
      <c r="T11" s="318"/>
      <c r="U11" s="48" t="s">
        <v>72</v>
      </c>
      <c r="V11" s="72"/>
      <c r="W11" s="59"/>
      <c r="X11" s="73"/>
    </row>
    <row r="12" spans="2:24" ht="3" customHeight="1" x14ac:dyDescent="0.2">
      <c r="B12" s="74"/>
      <c r="C12" s="75"/>
      <c r="D12" s="75"/>
      <c r="E12" s="75"/>
      <c r="F12" s="75"/>
      <c r="G12" s="75"/>
      <c r="H12" s="75"/>
      <c r="I12" s="76"/>
      <c r="J12" s="75"/>
      <c r="K12" s="75"/>
      <c r="L12" s="75"/>
      <c r="M12" s="75"/>
      <c r="N12" s="75"/>
      <c r="O12" s="75"/>
      <c r="P12" s="75"/>
      <c r="Q12" s="75"/>
      <c r="R12" s="75"/>
      <c r="S12" s="75"/>
      <c r="T12" s="75"/>
      <c r="U12" s="75"/>
      <c r="V12" s="75"/>
      <c r="W12" s="75"/>
      <c r="X12" s="77"/>
    </row>
    <row r="13" spans="2:24" ht="3.75" customHeight="1" x14ac:dyDescent="0.2">
      <c r="B13" s="78"/>
      <c r="C13" s="79"/>
      <c r="D13" s="79"/>
      <c r="E13" s="79"/>
      <c r="F13" s="79"/>
      <c r="G13" s="79"/>
      <c r="H13" s="79"/>
      <c r="I13" s="79"/>
      <c r="J13" s="79"/>
      <c r="K13" s="79"/>
      <c r="L13" s="79"/>
      <c r="M13" s="79"/>
      <c r="N13" s="79"/>
      <c r="O13" s="79"/>
      <c r="P13" s="79"/>
      <c r="Q13" s="79"/>
      <c r="R13" s="79"/>
      <c r="S13" s="79"/>
      <c r="T13" s="79"/>
      <c r="U13" s="79"/>
      <c r="V13" s="79"/>
      <c r="W13" s="79"/>
      <c r="X13" s="80"/>
    </row>
    <row r="14" spans="2:24" ht="18.75" customHeight="1" x14ac:dyDescent="0.2">
      <c r="B14" s="81"/>
      <c r="D14" s="82"/>
      <c r="E14" s="235" t="s">
        <v>31</v>
      </c>
      <c r="F14" s="236"/>
      <c r="G14" s="236"/>
      <c r="H14" s="236"/>
      <c r="I14" s="237"/>
      <c r="J14" s="218" t="s">
        <v>33</v>
      </c>
      <c r="K14" s="219"/>
      <c r="L14" s="83"/>
      <c r="X14" s="84"/>
    </row>
    <row r="15" spans="2:24" ht="15" customHeight="1" x14ac:dyDescent="0.2">
      <c r="B15" s="81"/>
      <c r="D15" s="83"/>
      <c r="E15" s="238"/>
      <c r="F15" s="239"/>
      <c r="G15" s="239"/>
      <c r="H15" s="239"/>
      <c r="I15" s="240"/>
      <c r="J15" s="220"/>
      <c r="K15" s="221"/>
      <c r="L15" s="83"/>
      <c r="O15" s="85"/>
      <c r="P15" s="85"/>
      <c r="S15" s="85"/>
      <c r="X15" s="84"/>
    </row>
    <row r="16" spans="2:24" ht="3" customHeight="1" x14ac:dyDescent="0.2">
      <c r="B16" s="81"/>
      <c r="D16" s="83"/>
      <c r="E16" s="83"/>
      <c r="F16" s="83"/>
      <c r="G16" s="83"/>
      <c r="H16" s="83"/>
      <c r="I16" s="83"/>
      <c r="J16" s="83"/>
      <c r="K16" s="83"/>
      <c r="L16" s="83"/>
      <c r="O16" s="85"/>
      <c r="P16" s="85"/>
      <c r="S16" s="85"/>
      <c r="X16" s="84"/>
    </row>
    <row r="17" spans="2:24" ht="12.75" customHeight="1" x14ac:dyDescent="0.2">
      <c r="B17" s="81"/>
      <c r="C17" s="183" t="s">
        <v>8</v>
      </c>
      <c r="D17" s="184"/>
      <c r="E17" s="196" t="s">
        <v>30</v>
      </c>
      <c r="F17" s="198"/>
      <c r="G17" s="196" t="s">
        <v>29</v>
      </c>
      <c r="H17" s="197"/>
      <c r="I17" s="198"/>
      <c r="J17" s="181" t="s">
        <v>2</v>
      </c>
      <c r="K17" s="214" t="s">
        <v>9</v>
      </c>
      <c r="L17" s="216" t="s">
        <v>7</v>
      </c>
      <c r="O17" s="85"/>
      <c r="P17" s="85"/>
      <c r="S17" s="85"/>
      <c r="X17" s="84"/>
    </row>
    <row r="18" spans="2:24" ht="19.5" customHeight="1" x14ac:dyDescent="0.2">
      <c r="B18" s="81"/>
      <c r="C18" s="185"/>
      <c r="D18" s="186"/>
      <c r="E18" s="199"/>
      <c r="F18" s="201"/>
      <c r="G18" s="199"/>
      <c r="H18" s="200"/>
      <c r="I18" s="201"/>
      <c r="J18" s="182"/>
      <c r="K18" s="215"/>
      <c r="L18" s="217"/>
      <c r="O18" s="85"/>
      <c r="P18" s="85"/>
      <c r="S18" s="85"/>
      <c r="X18" s="84"/>
    </row>
    <row r="19" spans="2:24" ht="15" customHeight="1" x14ac:dyDescent="0.2">
      <c r="B19" s="81"/>
      <c r="C19" s="232" t="s">
        <v>0</v>
      </c>
      <c r="D19" s="233"/>
      <c r="E19" s="230">
        <f>25.4*2</f>
        <v>50.8</v>
      </c>
      <c r="F19" s="231"/>
      <c r="G19" s="234"/>
      <c r="H19" s="234"/>
      <c r="I19" s="234"/>
      <c r="J19" s="126" t="str">
        <f>IF(G19="","",(G19/$E$15))</f>
        <v/>
      </c>
      <c r="K19" s="126" t="str">
        <f>IF(J19="","",J19)</f>
        <v/>
      </c>
      <c r="L19" s="127" t="str">
        <f>IF(K19="","",1-K19)</f>
        <v/>
      </c>
      <c r="O19" s="85"/>
      <c r="P19" s="85"/>
      <c r="S19" s="85"/>
      <c r="X19" s="84"/>
    </row>
    <row r="20" spans="2:24" ht="15" customHeight="1" x14ac:dyDescent="0.2">
      <c r="B20" s="81"/>
      <c r="C20" s="228" t="s">
        <v>48</v>
      </c>
      <c r="D20" s="229"/>
      <c r="E20" s="145">
        <v>36.1</v>
      </c>
      <c r="F20" s="146"/>
      <c r="G20" s="157"/>
      <c r="H20" s="157"/>
      <c r="I20" s="157"/>
      <c r="J20" s="126" t="str">
        <f t="shared" ref="J20:J32" si="0">IF(G20="","",(G20/$E$15))</f>
        <v/>
      </c>
      <c r="K20" s="126" t="str">
        <f>IF(J20="","",J20+K19)</f>
        <v/>
      </c>
      <c r="L20" s="127" t="str">
        <f t="shared" ref="L20:L32" si="1">IF(K20="","",1-K20)</f>
        <v/>
      </c>
      <c r="O20" s="85"/>
      <c r="P20" s="85"/>
      <c r="S20" s="85"/>
      <c r="X20" s="84"/>
    </row>
    <row r="21" spans="2:24" ht="15" customHeight="1" x14ac:dyDescent="0.2">
      <c r="B21" s="81"/>
      <c r="C21" s="147" t="s">
        <v>1</v>
      </c>
      <c r="D21" s="148"/>
      <c r="E21" s="145">
        <v>25.4</v>
      </c>
      <c r="F21" s="146"/>
      <c r="G21" s="157"/>
      <c r="H21" s="157"/>
      <c r="I21" s="157"/>
      <c r="J21" s="126" t="str">
        <f t="shared" si="0"/>
        <v/>
      </c>
      <c r="K21" s="126" t="str">
        <f t="shared" ref="K21:K31" si="2">IF(J21="","",J21+K20)</f>
        <v/>
      </c>
      <c r="L21" s="127" t="str">
        <f t="shared" si="1"/>
        <v/>
      </c>
      <c r="O21" s="85"/>
      <c r="P21" s="85"/>
      <c r="S21" s="85"/>
      <c r="X21" s="84"/>
    </row>
    <row r="22" spans="2:24" ht="15" customHeight="1" x14ac:dyDescent="0.2">
      <c r="B22" s="81"/>
      <c r="C22" s="149" t="s">
        <v>46</v>
      </c>
      <c r="D22" s="150"/>
      <c r="E22" s="145">
        <v>19.05</v>
      </c>
      <c r="F22" s="146"/>
      <c r="G22" s="157"/>
      <c r="H22" s="157"/>
      <c r="I22" s="157"/>
      <c r="J22" s="126" t="str">
        <f t="shared" si="0"/>
        <v/>
      </c>
      <c r="K22" s="126" t="str">
        <f t="shared" si="2"/>
        <v/>
      </c>
      <c r="L22" s="127" t="str">
        <f t="shared" si="1"/>
        <v/>
      </c>
      <c r="O22" s="85"/>
      <c r="P22" s="85"/>
      <c r="S22" s="85"/>
      <c r="X22" s="84"/>
    </row>
    <row r="23" spans="2:24" ht="15" customHeight="1" x14ac:dyDescent="0.2">
      <c r="B23" s="81"/>
      <c r="C23" s="151" t="s">
        <v>45</v>
      </c>
      <c r="D23" s="152"/>
      <c r="E23" s="145">
        <v>12.7</v>
      </c>
      <c r="F23" s="146"/>
      <c r="G23" s="157"/>
      <c r="H23" s="157"/>
      <c r="I23" s="157"/>
      <c r="J23" s="126" t="str">
        <f t="shared" si="0"/>
        <v/>
      </c>
      <c r="K23" s="126" t="str">
        <f t="shared" si="2"/>
        <v/>
      </c>
      <c r="L23" s="127" t="str">
        <f t="shared" si="1"/>
        <v/>
      </c>
      <c r="O23" s="85"/>
      <c r="P23" s="85"/>
      <c r="S23" s="85"/>
      <c r="X23" s="84"/>
    </row>
    <row r="24" spans="2:24" ht="15" customHeight="1" x14ac:dyDescent="0.2">
      <c r="B24" s="81"/>
      <c r="C24" s="149" t="s">
        <v>47</v>
      </c>
      <c r="D24" s="150"/>
      <c r="E24" s="145">
        <v>9.52</v>
      </c>
      <c r="F24" s="146"/>
      <c r="G24" s="157"/>
      <c r="H24" s="157"/>
      <c r="I24" s="157"/>
      <c r="J24" s="126" t="str">
        <f t="shared" si="0"/>
        <v/>
      </c>
      <c r="K24" s="126" t="str">
        <f t="shared" si="2"/>
        <v/>
      </c>
      <c r="L24" s="127" t="str">
        <f t="shared" si="1"/>
        <v/>
      </c>
      <c r="O24" s="85"/>
      <c r="P24" s="85"/>
      <c r="S24" s="85"/>
      <c r="X24" s="84"/>
    </row>
    <row r="25" spans="2:24" ht="15" customHeight="1" x14ac:dyDescent="0.2">
      <c r="B25" s="81"/>
      <c r="C25" s="147">
        <v>4</v>
      </c>
      <c r="D25" s="148"/>
      <c r="E25" s="145">
        <v>4.75</v>
      </c>
      <c r="F25" s="146"/>
      <c r="G25" s="157"/>
      <c r="H25" s="157"/>
      <c r="I25" s="157"/>
      <c r="J25" s="126" t="str">
        <f t="shared" si="0"/>
        <v/>
      </c>
      <c r="K25" s="126" t="str">
        <f t="shared" si="2"/>
        <v/>
      </c>
      <c r="L25" s="127" t="str">
        <f t="shared" si="1"/>
        <v/>
      </c>
      <c r="O25" s="85"/>
      <c r="P25" s="85"/>
      <c r="S25" s="85"/>
      <c r="X25" s="84"/>
    </row>
    <row r="26" spans="2:24" ht="15" customHeight="1" x14ac:dyDescent="0.2">
      <c r="B26" s="81"/>
      <c r="C26" s="147">
        <v>10</v>
      </c>
      <c r="D26" s="148"/>
      <c r="E26" s="145">
        <v>2</v>
      </c>
      <c r="F26" s="146"/>
      <c r="G26" s="157"/>
      <c r="H26" s="157"/>
      <c r="I26" s="157"/>
      <c r="J26" s="126" t="str">
        <f t="shared" si="0"/>
        <v/>
      </c>
      <c r="K26" s="126" t="str">
        <f t="shared" si="2"/>
        <v/>
      </c>
      <c r="L26" s="127" t="str">
        <f t="shared" si="1"/>
        <v/>
      </c>
      <c r="X26" s="84"/>
    </row>
    <row r="27" spans="2:24" ht="15" customHeight="1" x14ac:dyDescent="0.2">
      <c r="B27" s="81"/>
      <c r="C27" s="147">
        <v>30</v>
      </c>
      <c r="D27" s="148"/>
      <c r="E27" s="145">
        <v>0.6</v>
      </c>
      <c r="F27" s="146"/>
      <c r="G27" s="157"/>
      <c r="H27" s="157"/>
      <c r="I27" s="157"/>
      <c r="J27" s="126" t="str">
        <f t="shared" si="0"/>
        <v/>
      </c>
      <c r="K27" s="126" t="str">
        <f t="shared" si="2"/>
        <v/>
      </c>
      <c r="L27" s="127" t="str">
        <f t="shared" si="1"/>
        <v/>
      </c>
      <c r="X27" s="84"/>
    </row>
    <row r="28" spans="2:24" ht="15" customHeight="1" x14ac:dyDescent="0.2">
      <c r="B28" s="81"/>
      <c r="C28" s="147">
        <v>40</v>
      </c>
      <c r="D28" s="148"/>
      <c r="E28" s="145">
        <v>0.42499999999999999</v>
      </c>
      <c r="F28" s="146"/>
      <c r="G28" s="157"/>
      <c r="H28" s="157"/>
      <c r="I28" s="157"/>
      <c r="J28" s="126" t="str">
        <f t="shared" si="0"/>
        <v/>
      </c>
      <c r="K28" s="126" t="str">
        <f t="shared" si="2"/>
        <v/>
      </c>
      <c r="L28" s="127" t="str">
        <f t="shared" si="1"/>
        <v/>
      </c>
      <c r="X28" s="84"/>
    </row>
    <row r="29" spans="2:24" ht="15" customHeight="1" x14ac:dyDescent="0.2">
      <c r="B29" s="81"/>
      <c r="C29" s="147">
        <v>60</v>
      </c>
      <c r="D29" s="148"/>
      <c r="E29" s="145">
        <v>0.25</v>
      </c>
      <c r="F29" s="146"/>
      <c r="G29" s="157"/>
      <c r="H29" s="157"/>
      <c r="I29" s="157"/>
      <c r="J29" s="126" t="str">
        <f t="shared" si="0"/>
        <v/>
      </c>
      <c r="K29" s="126" t="str">
        <f t="shared" si="2"/>
        <v/>
      </c>
      <c r="L29" s="127" t="str">
        <f t="shared" si="1"/>
        <v/>
      </c>
      <c r="X29" s="84"/>
    </row>
    <row r="30" spans="2:24" ht="15" customHeight="1" x14ac:dyDescent="0.2">
      <c r="B30" s="81"/>
      <c r="C30" s="147">
        <v>100</v>
      </c>
      <c r="D30" s="148"/>
      <c r="E30" s="145">
        <v>0.15</v>
      </c>
      <c r="F30" s="146"/>
      <c r="G30" s="157"/>
      <c r="H30" s="157"/>
      <c r="I30" s="157"/>
      <c r="J30" s="126" t="str">
        <f t="shared" si="0"/>
        <v/>
      </c>
      <c r="K30" s="126" t="str">
        <f t="shared" si="2"/>
        <v/>
      </c>
      <c r="L30" s="127" t="str">
        <f t="shared" si="1"/>
        <v/>
      </c>
      <c r="X30" s="84"/>
    </row>
    <row r="31" spans="2:24" ht="15" customHeight="1" x14ac:dyDescent="0.2">
      <c r="B31" s="81"/>
      <c r="C31" s="267">
        <v>200</v>
      </c>
      <c r="D31" s="268"/>
      <c r="E31" s="248">
        <v>7.3999999999999996E-2</v>
      </c>
      <c r="F31" s="249"/>
      <c r="G31" s="250"/>
      <c r="H31" s="250"/>
      <c r="I31" s="250"/>
      <c r="J31" s="128" t="str">
        <f t="shared" si="0"/>
        <v/>
      </c>
      <c r="K31" s="126" t="str">
        <f t="shared" si="2"/>
        <v/>
      </c>
      <c r="L31" s="129" t="str">
        <f t="shared" si="1"/>
        <v/>
      </c>
      <c r="X31" s="84"/>
    </row>
    <row r="32" spans="2:24" ht="19.5" customHeight="1" x14ac:dyDescent="0.2">
      <c r="B32" s="81"/>
      <c r="C32" s="158" t="s">
        <v>38</v>
      </c>
      <c r="D32" s="159"/>
      <c r="E32" s="241" t="s">
        <v>39</v>
      </c>
      <c r="F32" s="159"/>
      <c r="G32" s="245"/>
      <c r="H32" s="246"/>
      <c r="I32" s="247"/>
      <c r="J32" s="130" t="str">
        <f t="shared" si="0"/>
        <v/>
      </c>
      <c r="K32" s="130" t="str">
        <f>IF(K31="","",K31+J32)</f>
        <v/>
      </c>
      <c r="L32" s="131" t="str">
        <f t="shared" si="1"/>
        <v/>
      </c>
      <c r="X32" s="84"/>
    </row>
    <row r="33" spans="2:24" ht="19.5" customHeight="1" x14ac:dyDescent="0.2">
      <c r="B33" s="81"/>
      <c r="C33" s="261" t="s">
        <v>37</v>
      </c>
      <c r="D33" s="262"/>
      <c r="E33" s="262"/>
      <c r="F33" s="263"/>
      <c r="G33" s="253" t="str">
        <f>IF(G19="","",SUM($G19:$G32))</f>
        <v/>
      </c>
      <c r="H33" s="254"/>
      <c r="I33" s="255"/>
      <c r="J33" s="259" t="str">
        <f>IF(J19="","",SUM(J19:J32))</f>
        <v/>
      </c>
      <c r="K33" s="251" t="s">
        <v>36</v>
      </c>
      <c r="L33" s="226" t="e">
        <f>IF(J15="-",IF(E15=" ","",SUM((E15-G33)/E15)*100),SUM((J15-G33)/J15)*100)</f>
        <v>#VALUE!</v>
      </c>
      <c r="X33" s="84"/>
    </row>
    <row r="34" spans="2:24" ht="12" customHeight="1" x14ac:dyDescent="0.2">
      <c r="B34" s="81"/>
      <c r="C34" s="264"/>
      <c r="D34" s="265"/>
      <c r="E34" s="265"/>
      <c r="F34" s="266"/>
      <c r="G34" s="256"/>
      <c r="H34" s="257"/>
      <c r="I34" s="258"/>
      <c r="J34" s="260"/>
      <c r="K34" s="252"/>
      <c r="L34" s="227"/>
      <c r="O34" s="162" t="s">
        <v>3</v>
      </c>
      <c r="P34" s="162"/>
      <c r="Q34" s="40" t="str">
        <f>IF(K25="","",K31-K25)</f>
        <v/>
      </c>
      <c r="R34" s="86"/>
      <c r="T34" s="87" t="s">
        <v>40</v>
      </c>
      <c r="U34" s="88"/>
      <c r="V34" s="89"/>
      <c r="W34" s="90"/>
      <c r="X34" s="84"/>
    </row>
    <row r="35" spans="2:24" ht="12.75" customHeight="1" x14ac:dyDescent="0.2">
      <c r="B35" s="81"/>
      <c r="C35" s="29"/>
      <c r="D35" s="29"/>
      <c r="E35" s="29"/>
      <c r="F35" s="29"/>
      <c r="G35" s="29"/>
      <c r="H35" s="29"/>
      <c r="I35" s="29"/>
      <c r="J35" s="29"/>
      <c r="K35" s="29"/>
      <c r="L35" s="29"/>
      <c r="O35" s="162" t="s">
        <v>4</v>
      </c>
      <c r="P35" s="162"/>
      <c r="Q35" s="40" t="str">
        <f>+L31</f>
        <v/>
      </c>
      <c r="R35" s="86"/>
      <c r="T35" s="87" t="s">
        <v>42</v>
      </c>
      <c r="U35" s="88"/>
      <c r="V35" s="91" t="s">
        <v>44</v>
      </c>
      <c r="W35" s="92" t="str">
        <f>IF(U34="","",(U34*U34)/(U33*U35))</f>
        <v/>
      </c>
      <c r="X35" s="84"/>
    </row>
    <row r="36" spans="2:24" ht="3" customHeight="1" x14ac:dyDescent="0.2">
      <c r="B36" s="81"/>
      <c r="C36" s="29"/>
      <c r="D36" s="29"/>
      <c r="E36" s="29"/>
      <c r="F36" s="29"/>
      <c r="G36" s="29"/>
      <c r="H36" s="29"/>
      <c r="I36" s="29"/>
      <c r="J36" s="29"/>
      <c r="K36" s="29"/>
      <c r="L36" s="29"/>
      <c r="O36" s="93"/>
      <c r="P36" s="93"/>
      <c r="Q36" s="50"/>
      <c r="R36" s="94"/>
      <c r="T36" s="95"/>
      <c r="U36" s="96"/>
      <c r="V36" s="95"/>
      <c r="W36" s="97"/>
      <c r="X36" s="98"/>
    </row>
    <row r="37" spans="2:24" ht="12.75" customHeight="1" x14ac:dyDescent="0.2">
      <c r="B37" s="291" t="s">
        <v>73</v>
      </c>
      <c r="C37" s="291"/>
      <c r="D37" s="291"/>
      <c r="E37" s="291"/>
      <c r="F37" s="291"/>
      <c r="G37" s="291"/>
      <c r="H37" s="291"/>
      <c r="I37" s="291"/>
      <c r="J37" s="163" t="s">
        <v>75</v>
      </c>
      <c r="K37" s="163"/>
      <c r="L37" s="163"/>
      <c r="M37" s="163"/>
      <c r="N37" s="163"/>
      <c r="O37" s="163"/>
      <c r="P37" s="163"/>
      <c r="Q37" s="163"/>
      <c r="R37" s="163"/>
      <c r="S37" s="291" t="s">
        <v>78</v>
      </c>
      <c r="T37" s="291"/>
      <c r="U37" s="291"/>
      <c r="V37" s="291"/>
      <c r="W37" s="291"/>
      <c r="X37" s="291"/>
    </row>
    <row r="38" spans="2:24" ht="4.5" customHeight="1" x14ac:dyDescent="0.2">
      <c r="B38" s="99"/>
      <c r="C38" s="51"/>
      <c r="D38" s="51"/>
      <c r="E38" s="51"/>
      <c r="F38" s="51"/>
      <c r="G38" s="51"/>
      <c r="H38" s="51"/>
      <c r="I38" s="51"/>
      <c r="J38" s="164" t="s">
        <v>18</v>
      </c>
      <c r="K38" s="164"/>
      <c r="L38" s="164" t="s">
        <v>76</v>
      </c>
      <c r="M38" s="164"/>
      <c r="N38" s="164"/>
      <c r="O38" s="279" t="s">
        <v>77</v>
      </c>
      <c r="P38" s="279"/>
      <c r="Q38" s="279"/>
      <c r="R38" s="279"/>
      <c r="S38" s="280" t="s">
        <v>79</v>
      </c>
      <c r="T38" s="281"/>
      <c r="U38" s="281"/>
      <c r="V38" s="281" t="s">
        <v>80</v>
      </c>
      <c r="W38" s="281"/>
      <c r="X38" s="284"/>
    </row>
    <row r="39" spans="2:24" ht="12.75" customHeight="1" x14ac:dyDescent="0.2">
      <c r="B39" s="160" t="s">
        <v>81</v>
      </c>
      <c r="C39" s="161"/>
      <c r="D39" s="161"/>
      <c r="E39" s="161"/>
      <c r="F39" s="161"/>
      <c r="G39" s="51"/>
      <c r="H39" s="61"/>
      <c r="I39" s="51"/>
      <c r="J39" s="164"/>
      <c r="K39" s="164"/>
      <c r="L39" s="164"/>
      <c r="M39" s="164"/>
      <c r="N39" s="164"/>
      <c r="O39" s="279"/>
      <c r="P39" s="279"/>
      <c r="Q39" s="279"/>
      <c r="R39" s="279"/>
      <c r="S39" s="282"/>
      <c r="T39" s="283"/>
      <c r="U39" s="283"/>
      <c r="V39" s="283"/>
      <c r="W39" s="283"/>
      <c r="X39" s="285"/>
    </row>
    <row r="40" spans="2:24" ht="3.75" customHeight="1" x14ac:dyDescent="0.2">
      <c r="B40" s="99"/>
      <c r="C40" s="51"/>
      <c r="D40" s="51"/>
      <c r="E40" s="51"/>
      <c r="F40" s="51"/>
      <c r="G40" s="51"/>
      <c r="H40" s="51"/>
      <c r="I40" s="51"/>
      <c r="J40" s="164"/>
      <c r="K40" s="164"/>
      <c r="L40" s="164"/>
      <c r="M40" s="164"/>
      <c r="N40" s="164"/>
      <c r="O40" s="269"/>
      <c r="P40" s="269"/>
      <c r="Q40" s="269"/>
      <c r="R40" s="269"/>
      <c r="S40" s="100"/>
      <c r="T40" s="48"/>
      <c r="U40" s="48"/>
      <c r="V40" s="48"/>
      <c r="W40" s="48"/>
      <c r="X40" s="101"/>
    </row>
    <row r="41" spans="2:24" ht="12.75" customHeight="1" x14ac:dyDescent="0.2">
      <c r="B41" s="160" t="s">
        <v>82</v>
      </c>
      <c r="C41" s="161"/>
      <c r="D41" s="161"/>
      <c r="E41" s="161"/>
      <c r="F41" s="161"/>
      <c r="G41" s="51"/>
      <c r="H41" s="61"/>
      <c r="I41" s="51"/>
      <c r="J41" s="164"/>
      <c r="K41" s="164"/>
      <c r="L41" s="164"/>
      <c r="M41" s="164"/>
      <c r="N41" s="164"/>
      <c r="O41" s="269"/>
      <c r="P41" s="269"/>
      <c r="Q41" s="269"/>
      <c r="R41" s="269"/>
      <c r="S41" s="99"/>
      <c r="T41" s="102"/>
      <c r="U41" s="103"/>
      <c r="V41" s="95"/>
      <c r="W41" s="102"/>
      <c r="X41" s="104"/>
    </row>
    <row r="42" spans="2:24" ht="3" customHeight="1" x14ac:dyDescent="0.2">
      <c r="B42" s="99"/>
      <c r="C42" s="72"/>
      <c r="D42" s="72"/>
      <c r="E42" s="72"/>
      <c r="F42" s="72"/>
      <c r="G42" s="72"/>
      <c r="H42" s="72"/>
      <c r="I42" s="72"/>
      <c r="J42" s="164"/>
      <c r="K42" s="164"/>
      <c r="L42" s="164"/>
      <c r="M42" s="164"/>
      <c r="N42" s="164"/>
      <c r="O42" s="269"/>
      <c r="P42" s="269"/>
      <c r="Q42" s="269"/>
      <c r="R42" s="269"/>
      <c r="S42" s="99"/>
      <c r="T42" s="72"/>
      <c r="U42" s="72"/>
      <c r="V42" s="72"/>
      <c r="W42" s="72"/>
      <c r="X42" s="104"/>
    </row>
    <row r="43" spans="2:24" ht="12.75" customHeight="1" x14ac:dyDescent="0.2">
      <c r="B43" s="286" t="s">
        <v>74</v>
      </c>
      <c r="C43" s="287"/>
      <c r="D43" s="287"/>
      <c r="E43" s="287"/>
      <c r="F43" s="287"/>
      <c r="G43" s="72"/>
      <c r="H43" s="105"/>
      <c r="I43" s="72"/>
      <c r="J43" s="156"/>
      <c r="K43" s="156"/>
      <c r="L43" s="156"/>
      <c r="M43" s="156"/>
      <c r="N43" s="156"/>
      <c r="O43" s="156"/>
      <c r="P43" s="156"/>
      <c r="Q43" s="156"/>
      <c r="R43" s="156"/>
      <c r="S43" s="99"/>
      <c r="T43" s="105"/>
      <c r="U43" s="72"/>
      <c r="V43" s="72"/>
      <c r="W43" s="105"/>
      <c r="X43" s="104"/>
    </row>
    <row r="44" spans="2:24" ht="3" customHeight="1" x14ac:dyDescent="0.2">
      <c r="B44" s="286"/>
      <c r="C44" s="287"/>
      <c r="D44" s="287"/>
      <c r="E44" s="287"/>
      <c r="F44" s="287"/>
      <c r="G44" s="72"/>
      <c r="H44" s="72"/>
      <c r="I44" s="72"/>
      <c r="J44" s="156"/>
      <c r="K44" s="156"/>
      <c r="L44" s="156"/>
      <c r="M44" s="156"/>
      <c r="N44" s="156"/>
      <c r="O44" s="156"/>
      <c r="P44" s="156"/>
      <c r="Q44" s="156"/>
      <c r="R44" s="156"/>
      <c r="S44" s="99"/>
      <c r="T44" s="72"/>
      <c r="U44" s="72"/>
      <c r="V44" s="72"/>
      <c r="W44" s="72"/>
      <c r="X44" s="104"/>
    </row>
    <row r="45" spans="2:24" ht="13.5" customHeight="1" x14ac:dyDescent="0.2">
      <c r="B45" s="286"/>
      <c r="C45" s="287"/>
      <c r="D45" s="287"/>
      <c r="E45" s="287"/>
      <c r="F45" s="287"/>
      <c r="G45" s="72"/>
      <c r="H45" s="72"/>
      <c r="I45" s="72"/>
      <c r="J45" s="156"/>
      <c r="K45" s="156"/>
      <c r="L45" s="156"/>
      <c r="M45" s="156"/>
      <c r="N45" s="156"/>
      <c r="O45" s="156"/>
      <c r="P45" s="156"/>
      <c r="Q45" s="156"/>
      <c r="R45" s="156"/>
      <c r="S45" s="99"/>
      <c r="T45" s="105"/>
      <c r="U45" s="72"/>
      <c r="V45" s="72"/>
      <c r="W45" s="105"/>
      <c r="X45" s="104"/>
    </row>
    <row r="46" spans="2:24" ht="3.75" customHeight="1" x14ac:dyDescent="0.2">
      <c r="B46" s="99"/>
      <c r="C46" s="72"/>
      <c r="D46" s="72"/>
      <c r="E46" s="72"/>
      <c r="F46" s="72"/>
      <c r="G46" s="72"/>
      <c r="H46" s="72"/>
      <c r="I46" s="72"/>
      <c r="J46" s="156"/>
      <c r="K46" s="156"/>
      <c r="L46" s="156"/>
      <c r="M46" s="156"/>
      <c r="N46" s="156"/>
      <c r="O46" s="156"/>
      <c r="P46" s="156"/>
      <c r="Q46" s="156"/>
      <c r="R46" s="156"/>
      <c r="S46" s="99"/>
      <c r="T46" s="72"/>
      <c r="U46" s="72"/>
      <c r="V46" s="72"/>
      <c r="W46" s="72"/>
      <c r="X46" s="104"/>
    </row>
    <row r="47" spans="2:24" ht="12.75" customHeight="1" x14ac:dyDescent="0.2">
      <c r="B47" s="160" t="s">
        <v>83</v>
      </c>
      <c r="C47" s="290"/>
      <c r="D47" s="105"/>
      <c r="F47" s="288" t="s">
        <v>75</v>
      </c>
      <c r="G47" s="289"/>
      <c r="H47" s="105"/>
      <c r="I47" s="72"/>
      <c r="J47" s="156"/>
      <c r="K47" s="156"/>
      <c r="L47" s="156"/>
      <c r="M47" s="156"/>
      <c r="N47" s="156"/>
      <c r="O47" s="156"/>
      <c r="P47" s="156"/>
      <c r="Q47" s="156"/>
      <c r="R47" s="156"/>
      <c r="S47" s="99"/>
      <c r="T47" s="105"/>
      <c r="U47" s="72"/>
      <c r="V47" s="72"/>
      <c r="W47" s="105"/>
      <c r="X47" s="104"/>
    </row>
    <row r="48" spans="2:24" ht="2.25" customHeight="1" x14ac:dyDescent="0.2">
      <c r="B48" s="99"/>
      <c r="C48" s="72"/>
      <c r="D48" s="72"/>
      <c r="E48" s="72"/>
      <c r="F48" s="72"/>
      <c r="G48" s="72"/>
      <c r="H48" s="72"/>
      <c r="I48" s="72"/>
      <c r="J48" s="156"/>
      <c r="K48" s="156"/>
      <c r="L48" s="156"/>
      <c r="M48" s="156"/>
      <c r="N48" s="156"/>
      <c r="O48" s="156"/>
      <c r="P48" s="156"/>
      <c r="Q48" s="156"/>
      <c r="R48" s="156"/>
      <c r="S48" s="106"/>
      <c r="T48" s="107"/>
      <c r="U48" s="107"/>
      <c r="V48" s="107"/>
      <c r="W48" s="107"/>
      <c r="X48" s="108"/>
    </row>
    <row r="49" spans="2:24" x14ac:dyDescent="0.2">
      <c r="B49" s="294" t="s">
        <v>21</v>
      </c>
      <c r="C49" s="295"/>
      <c r="D49" s="295"/>
      <c r="E49" s="296"/>
      <c r="F49" s="296"/>
      <c r="G49" s="296"/>
      <c r="H49" s="296"/>
      <c r="I49" s="296"/>
      <c r="J49" s="297"/>
      <c r="K49" s="297"/>
      <c r="L49" s="297"/>
      <c r="M49" s="297"/>
      <c r="N49" s="297"/>
      <c r="O49" s="297"/>
      <c r="P49" s="297"/>
      <c r="Q49" s="297"/>
      <c r="R49" s="297"/>
      <c r="S49" s="297"/>
      <c r="T49" s="297"/>
      <c r="U49" s="297"/>
      <c r="V49" s="297"/>
      <c r="W49" s="297"/>
      <c r="X49" s="298"/>
    </row>
    <row r="50" spans="2:24" x14ac:dyDescent="0.2">
      <c r="B50" s="299"/>
      <c r="C50" s="297"/>
      <c r="D50" s="297"/>
      <c r="E50" s="297"/>
      <c r="F50" s="297"/>
      <c r="G50" s="297"/>
      <c r="H50" s="297"/>
      <c r="I50" s="297"/>
      <c r="J50" s="297"/>
      <c r="K50" s="297"/>
      <c r="L50" s="297"/>
      <c r="M50" s="297"/>
      <c r="N50" s="297"/>
      <c r="O50" s="297"/>
      <c r="P50" s="297"/>
      <c r="Q50" s="297"/>
      <c r="R50" s="297"/>
      <c r="S50" s="297"/>
      <c r="T50" s="297"/>
      <c r="U50" s="297"/>
      <c r="V50" s="297"/>
      <c r="W50" s="297"/>
      <c r="X50" s="298"/>
    </row>
    <row r="51" spans="2:24" ht="3.75" customHeight="1" x14ac:dyDescent="0.2">
      <c r="B51" s="74"/>
      <c r="C51" s="75"/>
      <c r="D51" s="75"/>
      <c r="E51" s="109"/>
      <c r="F51" s="109"/>
      <c r="G51" s="109"/>
      <c r="H51" s="109"/>
      <c r="I51" s="109"/>
      <c r="J51" s="109"/>
      <c r="K51" s="109"/>
      <c r="L51" s="62"/>
      <c r="M51" s="62"/>
      <c r="N51" s="110"/>
      <c r="O51" s="75"/>
      <c r="P51" s="75"/>
      <c r="Q51" s="75"/>
      <c r="R51" s="75"/>
      <c r="X51" s="98"/>
    </row>
    <row r="52" spans="2:24" ht="3" customHeight="1" x14ac:dyDescent="0.2">
      <c r="B52" s="111" t="s">
        <v>84</v>
      </c>
      <c r="D52" s="112"/>
      <c r="E52" s="112"/>
      <c r="F52" s="112"/>
      <c r="G52" s="112"/>
      <c r="H52" s="112"/>
      <c r="I52" s="112"/>
      <c r="J52" s="112"/>
      <c r="K52" s="112"/>
      <c r="L52" s="112"/>
      <c r="M52" s="112"/>
      <c r="N52" s="112"/>
      <c r="O52" s="112"/>
      <c r="P52" s="113"/>
      <c r="Q52" s="113"/>
      <c r="R52" s="113"/>
      <c r="S52" s="270" t="s">
        <v>87</v>
      </c>
      <c r="T52" s="271"/>
      <c r="U52" s="271"/>
      <c r="V52" s="271"/>
      <c r="W52" s="271"/>
      <c r="X52" s="272"/>
    </row>
    <row r="53" spans="2:24" ht="15" customHeight="1" x14ac:dyDescent="0.2">
      <c r="B53" s="81"/>
      <c r="G53" s="300"/>
      <c r="H53" s="300"/>
      <c r="I53" s="300"/>
      <c r="J53" s="300"/>
      <c r="K53" s="300"/>
      <c r="L53" s="300"/>
      <c r="N53" s="155"/>
      <c r="O53" s="155"/>
      <c r="P53" s="155"/>
      <c r="Q53" s="155"/>
      <c r="S53" s="273"/>
      <c r="T53" s="274"/>
      <c r="U53" s="274"/>
      <c r="V53" s="274"/>
      <c r="W53" s="274"/>
      <c r="X53" s="275"/>
    </row>
    <row r="54" spans="2:24" ht="10.5" customHeight="1" x14ac:dyDescent="0.2">
      <c r="B54" s="74"/>
      <c r="C54" s="75"/>
      <c r="D54" s="75"/>
      <c r="E54" s="75"/>
      <c r="F54" s="75"/>
      <c r="G54" s="153" t="s">
        <v>85</v>
      </c>
      <c r="H54" s="153"/>
      <c r="I54" s="153"/>
      <c r="J54" s="153"/>
      <c r="K54" s="153"/>
      <c r="L54" s="153"/>
      <c r="N54" s="154" t="s">
        <v>86</v>
      </c>
      <c r="O54" s="154"/>
      <c r="P54" s="154"/>
      <c r="Q54" s="154"/>
      <c r="R54" s="114"/>
      <c r="S54" s="276"/>
      <c r="T54" s="277"/>
      <c r="U54" s="277"/>
      <c r="V54" s="277"/>
      <c r="W54" s="277"/>
      <c r="X54" s="278"/>
    </row>
    <row r="55" spans="2:24" s="115" customFormat="1" ht="8.25" customHeight="1" x14ac:dyDescent="0.2">
      <c r="B55" s="224"/>
      <c r="C55" s="224"/>
      <c r="D55" s="224"/>
      <c r="E55" s="224"/>
      <c r="F55" s="224"/>
      <c r="G55" s="224"/>
      <c r="H55" s="224"/>
      <c r="K55" s="116" t="s">
        <v>23</v>
      </c>
      <c r="L55" s="33"/>
      <c r="M55" s="117" t="s">
        <v>24</v>
      </c>
      <c r="N55" s="33"/>
      <c r="O55" s="292"/>
      <c r="P55" s="292"/>
      <c r="Q55" s="292"/>
      <c r="R55" s="292"/>
      <c r="S55" s="293"/>
      <c r="T55" s="293"/>
      <c r="U55" s="225" t="s">
        <v>89</v>
      </c>
      <c r="V55" s="225"/>
      <c r="W55" s="225"/>
      <c r="X55" s="225"/>
    </row>
    <row r="56" spans="2:24" x14ac:dyDescent="0.2">
      <c r="B56" s="169"/>
      <c r="C56" s="170"/>
      <c r="D56" s="175" t="s">
        <v>32</v>
      </c>
      <c r="E56" s="176"/>
      <c r="F56" s="176"/>
      <c r="G56" s="176"/>
      <c r="H56" s="176"/>
      <c r="I56" s="176"/>
      <c r="J56" s="176"/>
      <c r="K56" s="176"/>
      <c r="L56" s="176"/>
      <c r="M56" s="176"/>
      <c r="N56" s="176"/>
      <c r="O56" s="176"/>
      <c r="P56" s="176"/>
      <c r="Q56" s="176"/>
      <c r="R56" s="177"/>
      <c r="S56" s="202" t="s">
        <v>6</v>
      </c>
      <c r="T56" s="202"/>
      <c r="U56" s="202"/>
      <c r="V56" s="202"/>
      <c r="W56" s="202"/>
      <c r="X56" s="203"/>
    </row>
    <row r="57" spans="2:24" x14ac:dyDescent="0.2">
      <c r="B57" s="171"/>
      <c r="C57" s="172"/>
      <c r="D57" s="178"/>
      <c r="E57" s="179"/>
      <c r="F57" s="179"/>
      <c r="G57" s="179"/>
      <c r="H57" s="179"/>
      <c r="I57" s="179"/>
      <c r="J57" s="179"/>
      <c r="K57" s="179"/>
      <c r="L57" s="179"/>
      <c r="M57" s="179"/>
      <c r="N57" s="179"/>
      <c r="O57" s="179"/>
      <c r="P57" s="179"/>
      <c r="Q57" s="179"/>
      <c r="R57" s="180"/>
      <c r="S57" s="204"/>
      <c r="T57" s="204"/>
      <c r="U57" s="204"/>
      <c r="V57" s="204"/>
      <c r="W57" s="204"/>
      <c r="X57" s="205"/>
    </row>
    <row r="58" spans="2:24" x14ac:dyDescent="0.2">
      <c r="B58" s="171"/>
      <c r="C58" s="172"/>
      <c r="D58" s="187" t="s">
        <v>28</v>
      </c>
      <c r="E58" s="188"/>
      <c r="F58" s="188"/>
      <c r="G58" s="188"/>
      <c r="H58" s="188"/>
      <c r="I58" s="188"/>
      <c r="J58" s="188"/>
      <c r="K58" s="188"/>
      <c r="L58" s="188"/>
      <c r="M58" s="188"/>
      <c r="N58" s="188"/>
      <c r="O58" s="188"/>
      <c r="P58" s="188"/>
      <c r="Q58" s="188"/>
      <c r="R58" s="189"/>
      <c r="S58" s="206" t="s">
        <v>14</v>
      </c>
      <c r="T58" s="207"/>
      <c r="U58" s="207"/>
      <c r="V58" s="207"/>
      <c r="W58" s="207"/>
      <c r="X58" s="208"/>
    </row>
    <row r="59" spans="2:24" x14ac:dyDescent="0.2">
      <c r="B59" s="171"/>
      <c r="C59" s="172"/>
      <c r="D59" s="187"/>
      <c r="E59" s="188"/>
      <c r="F59" s="188"/>
      <c r="G59" s="188"/>
      <c r="H59" s="188"/>
      <c r="I59" s="188"/>
      <c r="J59" s="188"/>
      <c r="K59" s="188"/>
      <c r="L59" s="188"/>
      <c r="M59" s="188"/>
      <c r="N59" s="188"/>
      <c r="O59" s="188"/>
      <c r="P59" s="188"/>
      <c r="Q59" s="188"/>
      <c r="R59" s="189"/>
      <c r="S59" s="242"/>
      <c r="T59" s="243"/>
      <c r="U59" s="243"/>
      <c r="V59" s="243"/>
      <c r="W59" s="243"/>
      <c r="X59" s="244"/>
    </row>
    <row r="60" spans="2:24" x14ac:dyDescent="0.2">
      <c r="B60" s="305"/>
      <c r="C60" s="306"/>
      <c r="D60" s="306"/>
      <c r="E60" s="306"/>
      <c r="F60" s="306"/>
      <c r="G60" s="306"/>
      <c r="H60" s="306"/>
      <c r="I60" s="307"/>
      <c r="J60" s="307"/>
      <c r="K60" s="307"/>
      <c r="L60" s="307"/>
      <c r="M60" s="307"/>
      <c r="N60" s="307"/>
      <c r="O60" s="307"/>
      <c r="P60" s="295"/>
      <c r="Q60" s="295"/>
      <c r="R60" s="118"/>
      <c r="S60" s="295"/>
      <c r="T60" s="295"/>
      <c r="U60" s="295"/>
      <c r="V60" s="308"/>
      <c r="W60" s="308"/>
      <c r="X60" s="119"/>
    </row>
    <row r="61" spans="2:24" x14ac:dyDescent="0.2">
      <c r="B61" s="304" t="s">
        <v>51</v>
      </c>
      <c r="C61" s="288"/>
      <c r="D61" s="288"/>
      <c r="E61" s="288"/>
      <c r="F61" s="288"/>
      <c r="G61" s="302"/>
      <c r="H61" s="302"/>
      <c r="I61" s="302"/>
      <c r="J61" s="302"/>
      <c r="K61" s="302"/>
      <c r="L61" s="70"/>
      <c r="M61" s="70"/>
      <c r="N61" s="72"/>
      <c r="O61" s="72"/>
      <c r="P61" s="72"/>
      <c r="Q61" s="72"/>
      <c r="R61" s="72"/>
      <c r="X61" s="120"/>
    </row>
    <row r="62" spans="2:24" x14ac:dyDescent="0.2">
      <c r="B62" s="99"/>
      <c r="C62" s="72"/>
      <c r="D62" s="72"/>
      <c r="E62" s="72"/>
      <c r="F62" s="72"/>
      <c r="G62" s="72"/>
      <c r="H62" s="72"/>
      <c r="I62" s="72"/>
      <c r="J62" s="72"/>
      <c r="K62" s="72"/>
      <c r="L62" s="72"/>
      <c r="M62" s="72"/>
      <c r="N62" s="72"/>
      <c r="O62" s="72"/>
      <c r="P62" s="72"/>
      <c r="Q62" s="72"/>
      <c r="R62" s="72"/>
      <c r="X62" s="120"/>
    </row>
    <row r="63" spans="2:24" x14ac:dyDescent="0.2">
      <c r="B63" s="304" t="s">
        <v>52</v>
      </c>
      <c r="C63" s="288"/>
      <c r="D63" s="288"/>
      <c r="E63" s="288"/>
      <c r="F63" s="288"/>
      <c r="G63" s="302"/>
      <c r="H63" s="302"/>
      <c r="I63" s="302"/>
      <c r="J63" s="302"/>
      <c r="K63" s="302"/>
      <c r="L63" s="70"/>
      <c r="M63" s="288" t="s">
        <v>53</v>
      </c>
      <c r="N63" s="288"/>
      <c r="O63" s="288"/>
      <c r="P63" s="288"/>
      <c r="Q63" s="288"/>
      <c r="R63" s="302"/>
      <c r="S63" s="302"/>
      <c r="T63" s="302"/>
      <c r="U63" s="302"/>
      <c r="V63" s="302"/>
      <c r="W63" s="302"/>
      <c r="X63" s="120"/>
    </row>
    <row r="64" spans="2:24" x14ac:dyDescent="0.2">
      <c r="B64" s="121"/>
      <c r="C64" s="122"/>
      <c r="D64" s="122"/>
      <c r="E64" s="122"/>
      <c r="F64" s="122"/>
      <c r="G64" s="122"/>
      <c r="H64" s="122"/>
      <c r="I64" s="122"/>
      <c r="J64" s="122"/>
      <c r="K64" s="122"/>
      <c r="L64" s="122"/>
      <c r="M64" s="122"/>
      <c r="N64" s="122"/>
      <c r="O64" s="122"/>
      <c r="P64" s="122"/>
      <c r="Q64" s="122"/>
      <c r="R64" s="122"/>
      <c r="S64" s="122"/>
      <c r="T64" s="122"/>
      <c r="U64" s="122"/>
      <c r="V64" s="122"/>
      <c r="W64" s="122"/>
      <c r="X64" s="123"/>
    </row>
    <row r="65" spans="2:24" ht="12.75" customHeight="1" x14ac:dyDescent="0.2">
      <c r="B65" s="301" t="s">
        <v>54</v>
      </c>
      <c r="C65" s="301"/>
      <c r="D65" s="301"/>
      <c r="E65" s="301"/>
      <c r="F65" s="301"/>
      <c r="G65" s="301"/>
      <c r="H65" s="301"/>
      <c r="I65" s="301"/>
      <c r="J65" s="303" t="s">
        <v>55</v>
      </c>
      <c r="K65" s="303"/>
      <c r="L65" s="303"/>
      <c r="M65" s="303" t="s">
        <v>56</v>
      </c>
      <c r="N65" s="303"/>
      <c r="O65" s="303"/>
      <c r="P65" s="303"/>
      <c r="Q65" s="309" t="s">
        <v>57</v>
      </c>
      <c r="R65" s="309"/>
      <c r="S65" s="303" t="s">
        <v>58</v>
      </c>
      <c r="T65" s="303"/>
      <c r="U65" s="303"/>
      <c r="V65" s="303"/>
      <c r="W65" s="303"/>
      <c r="X65" s="303"/>
    </row>
    <row r="66" spans="2:24" x14ac:dyDescent="0.2">
      <c r="B66" s="301"/>
      <c r="C66" s="301"/>
      <c r="D66" s="301"/>
      <c r="E66" s="301"/>
      <c r="F66" s="301"/>
      <c r="G66" s="301"/>
      <c r="H66" s="301"/>
      <c r="I66" s="301"/>
      <c r="J66" s="303"/>
      <c r="K66" s="303"/>
      <c r="L66" s="303"/>
      <c r="M66" s="303"/>
      <c r="N66" s="303"/>
      <c r="O66" s="303"/>
      <c r="P66" s="303"/>
      <c r="Q66" s="309"/>
      <c r="R66" s="309"/>
      <c r="S66" s="303"/>
      <c r="T66" s="303"/>
      <c r="U66" s="303"/>
      <c r="V66" s="303"/>
      <c r="W66" s="303"/>
      <c r="X66" s="303"/>
    </row>
    <row r="67" spans="2:24" ht="17.25" customHeight="1" x14ac:dyDescent="0.2">
      <c r="B67" s="156"/>
      <c r="C67" s="156"/>
      <c r="D67" s="156"/>
      <c r="E67" s="156"/>
      <c r="F67" s="156"/>
      <c r="G67" s="156"/>
      <c r="H67" s="156"/>
      <c r="I67" s="156"/>
      <c r="J67" s="156"/>
      <c r="K67" s="156"/>
      <c r="L67" s="156"/>
      <c r="M67" s="156"/>
      <c r="N67" s="156"/>
      <c r="O67" s="156"/>
      <c r="P67" s="156"/>
      <c r="Q67" s="156"/>
      <c r="R67" s="156"/>
      <c r="S67" s="156"/>
      <c r="T67" s="156"/>
      <c r="U67" s="156"/>
      <c r="V67" s="156"/>
      <c r="W67" s="156"/>
      <c r="X67" s="156"/>
    </row>
    <row r="68" spans="2:24" ht="17.25" customHeight="1" x14ac:dyDescent="0.2">
      <c r="B68" s="156"/>
      <c r="C68" s="156"/>
      <c r="D68" s="156"/>
      <c r="E68" s="156"/>
      <c r="F68" s="156"/>
      <c r="G68" s="156"/>
      <c r="H68" s="156"/>
      <c r="I68" s="156"/>
      <c r="J68" s="156"/>
      <c r="K68" s="156"/>
      <c r="L68" s="156"/>
      <c r="M68" s="156"/>
      <c r="N68" s="156"/>
      <c r="O68" s="156"/>
      <c r="P68" s="156"/>
      <c r="Q68" s="156"/>
      <c r="R68" s="156"/>
      <c r="S68" s="156"/>
      <c r="T68" s="156"/>
      <c r="U68" s="156"/>
      <c r="V68" s="156"/>
      <c r="W68" s="156"/>
      <c r="X68" s="156"/>
    </row>
    <row r="69" spans="2:24" ht="17.25" customHeight="1" x14ac:dyDescent="0.2">
      <c r="B69" s="156"/>
      <c r="C69" s="156"/>
      <c r="D69" s="156"/>
      <c r="E69" s="156"/>
      <c r="F69" s="156"/>
      <c r="G69" s="156"/>
      <c r="H69" s="156"/>
      <c r="I69" s="156"/>
      <c r="J69" s="156"/>
      <c r="K69" s="156"/>
      <c r="L69" s="156"/>
      <c r="M69" s="156"/>
      <c r="N69" s="156"/>
      <c r="O69" s="156"/>
      <c r="P69" s="156"/>
      <c r="Q69" s="156"/>
      <c r="R69" s="156"/>
      <c r="S69" s="156"/>
      <c r="T69" s="156"/>
      <c r="U69" s="156"/>
      <c r="V69" s="156"/>
      <c r="W69" s="156"/>
      <c r="X69" s="156"/>
    </row>
    <row r="70" spans="2:24" ht="17.25" customHeight="1" x14ac:dyDescent="0.2">
      <c r="B70" s="156"/>
      <c r="C70" s="156"/>
      <c r="D70" s="156"/>
      <c r="E70" s="156"/>
      <c r="F70" s="156"/>
      <c r="G70" s="156"/>
      <c r="H70" s="156"/>
      <c r="I70" s="156"/>
      <c r="J70" s="156"/>
      <c r="K70" s="156"/>
      <c r="L70" s="156"/>
      <c r="M70" s="156"/>
      <c r="N70" s="156"/>
      <c r="O70" s="156"/>
      <c r="P70" s="156"/>
      <c r="Q70" s="156"/>
      <c r="R70" s="156"/>
      <c r="S70" s="156"/>
      <c r="T70" s="156"/>
      <c r="U70" s="156"/>
      <c r="V70" s="156"/>
      <c r="W70" s="156"/>
      <c r="X70" s="156"/>
    </row>
    <row r="71" spans="2:24" ht="17.25" customHeight="1" x14ac:dyDescent="0.2">
      <c r="B71" s="156"/>
      <c r="C71" s="156"/>
      <c r="D71" s="156"/>
      <c r="E71" s="156"/>
      <c r="F71" s="156"/>
      <c r="G71" s="156"/>
      <c r="H71" s="156"/>
      <c r="I71" s="156"/>
      <c r="J71" s="156"/>
      <c r="K71" s="156"/>
      <c r="L71" s="156"/>
      <c r="M71" s="156"/>
      <c r="N71" s="156"/>
      <c r="O71" s="156"/>
      <c r="P71" s="156"/>
      <c r="Q71" s="156"/>
      <c r="R71" s="156"/>
      <c r="S71" s="156"/>
      <c r="T71" s="156"/>
      <c r="U71" s="156"/>
      <c r="V71" s="156"/>
      <c r="W71" s="156"/>
      <c r="X71" s="156"/>
    </row>
    <row r="72" spans="2:24" ht="17.25" customHeight="1" x14ac:dyDescent="0.2">
      <c r="B72" s="156"/>
      <c r="C72" s="156"/>
      <c r="D72" s="156"/>
      <c r="E72" s="156"/>
      <c r="F72" s="156"/>
      <c r="G72" s="156"/>
      <c r="H72" s="156"/>
      <c r="I72" s="156"/>
      <c r="J72" s="156"/>
      <c r="K72" s="156"/>
      <c r="L72" s="156"/>
      <c r="M72" s="156"/>
      <c r="N72" s="156"/>
      <c r="O72" s="156"/>
      <c r="P72" s="156"/>
      <c r="Q72" s="156"/>
      <c r="R72" s="156"/>
      <c r="S72" s="156"/>
      <c r="T72" s="156"/>
      <c r="U72" s="156"/>
      <c r="V72" s="156"/>
      <c r="W72" s="156"/>
      <c r="X72" s="156"/>
    </row>
    <row r="73" spans="2:24" ht="17.25" customHeight="1" x14ac:dyDescent="0.2">
      <c r="B73" s="156"/>
      <c r="C73" s="156"/>
      <c r="D73" s="156"/>
      <c r="E73" s="156"/>
      <c r="F73" s="156"/>
      <c r="G73" s="156"/>
      <c r="H73" s="156"/>
      <c r="I73" s="156"/>
      <c r="J73" s="156"/>
      <c r="K73" s="156"/>
      <c r="L73" s="156"/>
      <c r="M73" s="156"/>
      <c r="N73" s="156"/>
      <c r="O73" s="156"/>
      <c r="P73" s="156"/>
      <c r="Q73" s="156"/>
      <c r="R73" s="156"/>
      <c r="S73" s="156"/>
      <c r="T73" s="156"/>
      <c r="U73" s="156"/>
      <c r="V73" s="156"/>
      <c r="W73" s="156"/>
      <c r="X73" s="156"/>
    </row>
    <row r="74" spans="2:24" ht="17.25" customHeight="1" x14ac:dyDescent="0.2">
      <c r="B74" s="156"/>
      <c r="C74" s="156"/>
      <c r="D74" s="156"/>
      <c r="E74" s="156"/>
      <c r="F74" s="156"/>
      <c r="G74" s="156"/>
      <c r="H74" s="156"/>
      <c r="I74" s="156"/>
      <c r="J74" s="156"/>
      <c r="K74" s="156"/>
      <c r="L74" s="156"/>
      <c r="M74" s="156"/>
      <c r="N74" s="156"/>
      <c r="O74" s="156"/>
      <c r="P74" s="156"/>
      <c r="Q74" s="156"/>
      <c r="R74" s="156"/>
      <c r="S74" s="156"/>
      <c r="T74" s="156"/>
      <c r="U74" s="156"/>
      <c r="V74" s="156"/>
      <c r="W74" s="156"/>
      <c r="X74" s="156"/>
    </row>
    <row r="75" spans="2:24" ht="17.25" customHeight="1" x14ac:dyDescent="0.2">
      <c r="B75" s="156"/>
      <c r="C75" s="156"/>
      <c r="D75" s="156"/>
      <c r="E75" s="156"/>
      <c r="F75" s="156"/>
      <c r="G75" s="156"/>
      <c r="H75" s="156"/>
      <c r="I75" s="156"/>
      <c r="J75" s="156"/>
      <c r="K75" s="156"/>
      <c r="L75" s="156"/>
      <c r="M75" s="156"/>
      <c r="N75" s="156"/>
      <c r="O75" s="156"/>
      <c r="P75" s="156"/>
      <c r="Q75" s="156"/>
      <c r="R75" s="156"/>
      <c r="S75" s="156"/>
      <c r="T75" s="156"/>
      <c r="U75" s="156"/>
      <c r="V75" s="156"/>
      <c r="W75" s="156"/>
      <c r="X75" s="156"/>
    </row>
    <row r="76" spans="2:24" ht="17.25" customHeight="1" x14ac:dyDescent="0.2">
      <c r="B76" s="156"/>
      <c r="C76" s="156"/>
      <c r="D76" s="156"/>
      <c r="E76" s="156"/>
      <c r="F76" s="156"/>
      <c r="G76" s="156"/>
      <c r="H76" s="156"/>
      <c r="I76" s="156"/>
      <c r="J76" s="156"/>
      <c r="K76" s="156"/>
      <c r="L76" s="156"/>
      <c r="M76" s="156"/>
      <c r="N76" s="156"/>
      <c r="O76" s="156"/>
      <c r="P76" s="156"/>
      <c r="Q76" s="156"/>
      <c r="R76" s="156"/>
      <c r="S76" s="156"/>
      <c r="T76" s="156"/>
      <c r="U76" s="156"/>
      <c r="V76" s="156"/>
      <c r="W76" s="156"/>
      <c r="X76" s="156"/>
    </row>
    <row r="77" spans="2:24" ht="17.25" customHeight="1" x14ac:dyDescent="0.2">
      <c r="B77" s="156"/>
      <c r="C77" s="156"/>
      <c r="D77" s="156"/>
      <c r="E77" s="156"/>
      <c r="F77" s="156"/>
      <c r="G77" s="156"/>
      <c r="H77" s="156"/>
      <c r="I77" s="156"/>
      <c r="J77" s="156"/>
      <c r="K77" s="156"/>
      <c r="L77" s="156"/>
      <c r="M77" s="156"/>
      <c r="N77" s="156"/>
      <c r="O77" s="156"/>
      <c r="P77" s="156"/>
      <c r="Q77" s="156"/>
      <c r="R77" s="156"/>
      <c r="S77" s="156"/>
      <c r="T77" s="156"/>
      <c r="U77" s="156"/>
      <c r="V77" s="156"/>
      <c r="W77" s="156"/>
      <c r="X77" s="156"/>
    </row>
    <row r="78" spans="2:24" ht="17.25" customHeight="1" x14ac:dyDescent="0.2">
      <c r="B78" s="156"/>
      <c r="C78" s="156"/>
      <c r="D78" s="156"/>
      <c r="E78" s="156"/>
      <c r="F78" s="156"/>
      <c r="G78" s="156"/>
      <c r="H78" s="156"/>
      <c r="I78" s="156"/>
      <c r="J78" s="156"/>
      <c r="K78" s="156"/>
      <c r="L78" s="156"/>
      <c r="M78" s="156"/>
      <c r="N78" s="156"/>
      <c r="O78" s="156"/>
      <c r="P78" s="156"/>
      <c r="Q78" s="156"/>
      <c r="R78" s="156"/>
      <c r="S78" s="156"/>
      <c r="T78" s="156"/>
      <c r="U78" s="156"/>
      <c r="V78" s="156"/>
      <c r="W78" s="156"/>
      <c r="X78" s="156"/>
    </row>
    <row r="79" spans="2:24" ht="17.25" customHeight="1" x14ac:dyDescent="0.2">
      <c r="B79" s="156"/>
      <c r="C79" s="156"/>
      <c r="D79" s="156"/>
      <c r="E79" s="156"/>
      <c r="F79" s="156"/>
      <c r="G79" s="156"/>
      <c r="H79" s="156"/>
      <c r="I79" s="156"/>
      <c r="J79" s="156"/>
      <c r="K79" s="156"/>
      <c r="L79" s="156"/>
      <c r="M79" s="156"/>
      <c r="N79" s="156"/>
      <c r="O79" s="156"/>
      <c r="P79" s="156"/>
      <c r="Q79" s="156"/>
      <c r="R79" s="156"/>
      <c r="S79" s="156"/>
      <c r="T79" s="156"/>
      <c r="U79" s="156"/>
      <c r="V79" s="156"/>
      <c r="W79" s="156"/>
      <c r="X79" s="156"/>
    </row>
    <row r="80" spans="2:24" ht="17.25" customHeight="1" x14ac:dyDescent="0.2">
      <c r="B80" s="156"/>
      <c r="C80" s="156"/>
      <c r="D80" s="156"/>
      <c r="E80" s="156"/>
      <c r="F80" s="156"/>
      <c r="G80" s="156"/>
      <c r="H80" s="156"/>
      <c r="I80" s="156"/>
      <c r="J80" s="156"/>
      <c r="K80" s="156"/>
      <c r="L80" s="156"/>
      <c r="M80" s="156"/>
      <c r="N80" s="156"/>
      <c r="O80" s="156"/>
      <c r="P80" s="156"/>
      <c r="Q80" s="156"/>
      <c r="R80" s="156"/>
      <c r="S80" s="156"/>
      <c r="T80" s="156"/>
      <c r="U80" s="156"/>
      <c r="V80" s="156"/>
      <c r="W80" s="156"/>
      <c r="X80" s="156"/>
    </row>
    <row r="81" spans="2:24" ht="17.25" customHeight="1" x14ac:dyDescent="0.2">
      <c r="B81" s="156"/>
      <c r="C81" s="156"/>
      <c r="D81" s="156"/>
      <c r="E81" s="156"/>
      <c r="F81" s="156"/>
      <c r="G81" s="156"/>
      <c r="H81" s="156"/>
      <c r="I81" s="156"/>
      <c r="J81" s="156"/>
      <c r="K81" s="156"/>
      <c r="L81" s="156"/>
      <c r="M81" s="156"/>
      <c r="N81" s="156"/>
      <c r="O81" s="156"/>
      <c r="P81" s="156"/>
      <c r="Q81" s="156"/>
      <c r="R81" s="156"/>
      <c r="S81" s="156"/>
      <c r="T81" s="156"/>
      <c r="U81" s="156"/>
      <c r="V81" s="156"/>
      <c r="W81" s="156"/>
      <c r="X81" s="156"/>
    </row>
    <row r="82" spans="2:24" ht="17.25" customHeight="1" x14ac:dyDescent="0.2">
      <c r="B82" s="156"/>
      <c r="C82" s="156"/>
      <c r="D82" s="156"/>
      <c r="E82" s="156"/>
      <c r="F82" s="156"/>
      <c r="G82" s="156"/>
      <c r="H82" s="156"/>
      <c r="I82" s="156"/>
      <c r="J82" s="156"/>
      <c r="K82" s="156"/>
      <c r="L82" s="156"/>
      <c r="M82" s="156"/>
      <c r="N82" s="156"/>
      <c r="O82" s="156"/>
      <c r="P82" s="156"/>
      <c r="Q82" s="156"/>
      <c r="R82" s="156"/>
      <c r="S82" s="156"/>
      <c r="T82" s="156"/>
      <c r="U82" s="156"/>
      <c r="V82" s="156"/>
      <c r="W82" s="156"/>
      <c r="X82" s="156"/>
    </row>
    <row r="83" spans="2:24" ht="17.25" customHeight="1" x14ac:dyDescent="0.2">
      <c r="B83" s="156"/>
      <c r="C83" s="156"/>
      <c r="D83" s="156"/>
      <c r="E83" s="156"/>
      <c r="F83" s="156"/>
      <c r="G83" s="156"/>
      <c r="H83" s="156"/>
      <c r="I83" s="156"/>
      <c r="J83" s="156"/>
      <c r="K83" s="156"/>
      <c r="L83" s="156"/>
      <c r="M83" s="156"/>
      <c r="N83" s="156"/>
      <c r="O83" s="156"/>
      <c r="P83" s="156"/>
      <c r="Q83" s="156"/>
      <c r="R83" s="156"/>
      <c r="S83" s="156"/>
      <c r="T83" s="156"/>
      <c r="U83" s="156"/>
      <c r="V83" s="156"/>
      <c r="W83" s="156"/>
      <c r="X83" s="156"/>
    </row>
    <row r="84" spans="2:24" x14ac:dyDescent="0.2">
      <c r="B84" s="314" t="s">
        <v>59</v>
      </c>
      <c r="C84" s="315"/>
      <c r="D84" s="315"/>
      <c r="E84" s="315"/>
      <c r="F84" s="315"/>
      <c r="G84" s="315"/>
      <c r="H84" s="315"/>
      <c r="I84" s="315"/>
      <c r="J84" s="315"/>
      <c r="K84" s="315"/>
      <c r="L84" s="315"/>
      <c r="M84" s="315"/>
      <c r="N84" s="315"/>
      <c r="O84" s="315"/>
      <c r="P84" s="315"/>
      <c r="Q84" s="315"/>
      <c r="R84" s="315"/>
      <c r="S84" s="315"/>
      <c r="T84" s="315"/>
      <c r="U84" s="315"/>
      <c r="V84" s="315"/>
      <c r="W84" s="315"/>
      <c r="X84" s="316"/>
    </row>
    <row r="85" spans="2:24" x14ac:dyDescent="0.2">
      <c r="B85" s="304"/>
      <c r="C85" s="288"/>
      <c r="D85" s="288"/>
      <c r="E85" s="288"/>
      <c r="F85" s="288"/>
      <c r="G85" s="288"/>
      <c r="H85" s="288"/>
      <c r="I85" s="288"/>
      <c r="J85" s="288"/>
      <c r="K85" s="288"/>
      <c r="L85" s="288"/>
      <c r="M85" s="288"/>
      <c r="N85" s="288"/>
      <c r="O85" s="288"/>
      <c r="P85" s="288"/>
      <c r="Q85" s="288"/>
      <c r="R85" s="288"/>
      <c r="S85" s="288"/>
      <c r="T85" s="288"/>
      <c r="U85" s="288"/>
      <c r="V85" s="288"/>
      <c r="W85" s="288"/>
      <c r="X85" s="289"/>
    </row>
    <row r="86" spans="2:24" x14ac:dyDescent="0.2">
      <c r="B86" s="304"/>
      <c r="C86" s="288"/>
      <c r="D86" s="288"/>
      <c r="E86" s="288"/>
      <c r="F86" s="288"/>
      <c r="G86" s="288"/>
      <c r="H86" s="288"/>
      <c r="I86" s="288"/>
      <c r="J86" s="288"/>
      <c r="K86" s="288"/>
      <c r="L86" s="288"/>
      <c r="M86" s="288"/>
      <c r="N86" s="288"/>
      <c r="O86" s="288"/>
      <c r="P86" s="288"/>
      <c r="Q86" s="288"/>
      <c r="R86" s="288"/>
      <c r="S86" s="288"/>
      <c r="T86" s="288"/>
      <c r="U86" s="288"/>
      <c r="V86" s="288"/>
      <c r="W86" s="288"/>
      <c r="X86" s="289"/>
    </row>
    <row r="87" spans="2:24" x14ac:dyDescent="0.2">
      <c r="B87" s="304"/>
      <c r="C87" s="288"/>
      <c r="D87" s="288"/>
      <c r="E87" s="288"/>
      <c r="F87" s="288"/>
      <c r="G87" s="288"/>
      <c r="H87" s="288"/>
      <c r="I87" s="288"/>
      <c r="J87" s="288"/>
      <c r="K87" s="288"/>
      <c r="L87" s="288"/>
      <c r="M87" s="288"/>
      <c r="N87" s="288"/>
      <c r="O87" s="288"/>
      <c r="P87" s="288"/>
      <c r="Q87" s="288"/>
      <c r="R87" s="288"/>
      <c r="S87" s="288"/>
      <c r="T87" s="288"/>
      <c r="U87" s="288"/>
      <c r="V87" s="288"/>
      <c r="W87" s="288"/>
      <c r="X87" s="289"/>
    </row>
    <row r="88" spans="2:24" x14ac:dyDescent="0.2">
      <c r="B88" s="304"/>
      <c r="C88" s="288"/>
      <c r="D88" s="288"/>
      <c r="E88" s="288"/>
      <c r="F88" s="288"/>
      <c r="G88" s="288"/>
      <c r="H88" s="288"/>
      <c r="I88" s="288"/>
      <c r="J88" s="288"/>
      <c r="K88" s="288"/>
      <c r="L88" s="288"/>
      <c r="M88" s="288"/>
      <c r="N88" s="288"/>
      <c r="O88" s="288"/>
      <c r="P88" s="288"/>
      <c r="Q88" s="288"/>
      <c r="R88" s="288"/>
      <c r="S88" s="288"/>
      <c r="T88" s="288"/>
      <c r="U88" s="288"/>
      <c r="V88" s="288"/>
      <c r="W88" s="288"/>
      <c r="X88" s="289"/>
    </row>
    <row r="89" spans="2:24" x14ac:dyDescent="0.2">
      <c r="B89" s="311" t="s">
        <v>22</v>
      </c>
      <c r="C89" s="166"/>
      <c r="D89" s="166"/>
      <c r="E89" s="312"/>
      <c r="F89" s="312"/>
      <c r="G89" s="312"/>
      <c r="H89" s="312"/>
      <c r="I89" s="312"/>
      <c r="J89" s="312"/>
      <c r="K89" s="312"/>
      <c r="L89" s="312"/>
      <c r="M89" s="312"/>
      <c r="N89" s="312"/>
      <c r="O89" s="312"/>
      <c r="P89" s="312"/>
      <c r="Q89" s="312"/>
      <c r="R89" s="312"/>
      <c r="S89" s="312"/>
      <c r="T89" s="312"/>
      <c r="U89" s="312"/>
      <c r="V89" s="312"/>
      <c r="W89" s="312"/>
      <c r="X89" s="313"/>
    </row>
    <row r="90" spans="2:24" x14ac:dyDescent="0.2">
      <c r="B90" s="99"/>
      <c r="C90" s="302"/>
      <c r="D90" s="302"/>
      <c r="E90" s="302"/>
      <c r="F90" s="302"/>
      <c r="G90" s="302"/>
      <c r="H90" s="302"/>
      <c r="I90" s="302"/>
      <c r="J90" s="302"/>
      <c r="K90" s="302"/>
      <c r="L90" s="302"/>
      <c r="M90" s="302"/>
      <c r="N90" s="302"/>
      <c r="O90" s="302"/>
      <c r="P90" s="302"/>
      <c r="Q90" s="302"/>
      <c r="R90" s="302"/>
      <c r="S90" s="302"/>
      <c r="T90" s="302"/>
      <c r="U90" s="302"/>
      <c r="V90" s="302"/>
      <c r="W90" s="302"/>
      <c r="X90" s="104"/>
    </row>
    <row r="91" spans="2:24" x14ac:dyDescent="0.2">
      <c r="B91" s="99"/>
      <c r="C91" s="302"/>
      <c r="D91" s="302"/>
      <c r="E91" s="302"/>
      <c r="F91" s="302"/>
      <c r="G91" s="302"/>
      <c r="H91" s="302"/>
      <c r="I91" s="302"/>
      <c r="J91" s="302"/>
      <c r="K91" s="302"/>
      <c r="L91" s="302"/>
      <c r="M91" s="302"/>
      <c r="N91" s="302"/>
      <c r="O91" s="302"/>
      <c r="P91" s="302"/>
      <c r="Q91" s="302"/>
      <c r="R91" s="302"/>
      <c r="S91" s="302"/>
      <c r="T91" s="302"/>
      <c r="U91" s="302"/>
      <c r="V91" s="302"/>
      <c r="W91" s="302"/>
      <c r="X91" s="104"/>
    </row>
    <row r="92" spans="2:24" x14ac:dyDescent="0.2">
      <c r="B92" s="99"/>
      <c r="C92" s="302"/>
      <c r="D92" s="302"/>
      <c r="E92" s="302"/>
      <c r="F92" s="302"/>
      <c r="G92" s="302"/>
      <c r="H92" s="302"/>
      <c r="I92" s="302"/>
      <c r="J92" s="302"/>
      <c r="K92" s="302"/>
      <c r="L92" s="302"/>
      <c r="M92" s="302"/>
      <c r="N92" s="302"/>
      <c r="O92" s="302"/>
      <c r="P92" s="302"/>
      <c r="Q92" s="302"/>
      <c r="R92" s="302"/>
      <c r="S92" s="302"/>
      <c r="T92" s="302"/>
      <c r="U92" s="302"/>
      <c r="V92" s="302"/>
      <c r="W92" s="302"/>
      <c r="X92" s="104"/>
    </row>
    <row r="93" spans="2:24" x14ac:dyDescent="0.2">
      <c r="B93" s="106"/>
      <c r="C93" s="302"/>
      <c r="D93" s="302"/>
      <c r="E93" s="302"/>
      <c r="F93" s="302"/>
      <c r="G93" s="302"/>
      <c r="H93" s="302"/>
      <c r="I93" s="302"/>
      <c r="J93" s="302"/>
      <c r="K93" s="302"/>
      <c r="L93" s="302"/>
      <c r="M93" s="302"/>
      <c r="N93" s="302"/>
      <c r="O93" s="302"/>
      <c r="P93" s="302"/>
      <c r="Q93" s="302"/>
      <c r="R93" s="302"/>
      <c r="S93" s="302"/>
      <c r="T93" s="302"/>
      <c r="U93" s="302"/>
      <c r="V93" s="302"/>
      <c r="W93" s="302"/>
      <c r="X93" s="108"/>
    </row>
    <row r="94" spans="2:24" x14ac:dyDescent="0.2">
      <c r="B94" s="72"/>
      <c r="C94" s="72"/>
      <c r="D94" s="72"/>
      <c r="E94" s="72"/>
      <c r="F94" s="72"/>
      <c r="G94" s="72"/>
      <c r="H94" s="72"/>
      <c r="I94" s="72"/>
      <c r="J94" s="72"/>
      <c r="K94" s="124" t="s">
        <v>23</v>
      </c>
      <c r="L94" s="46"/>
      <c r="M94" s="125" t="s">
        <v>24</v>
      </c>
      <c r="N94" s="46"/>
      <c r="O94" s="72"/>
      <c r="P94" s="72"/>
      <c r="Q94" s="72"/>
      <c r="R94" s="72"/>
      <c r="S94" s="72"/>
      <c r="T94" s="72"/>
      <c r="U94" s="72"/>
      <c r="V94" s="72"/>
      <c r="W94" s="72"/>
      <c r="X94" s="72"/>
    </row>
    <row r="95" spans="2:24" x14ac:dyDescent="0.2">
      <c r="B95" s="72"/>
      <c r="C95" s="72"/>
      <c r="D95" s="72"/>
      <c r="E95" s="72"/>
      <c r="F95" s="72"/>
      <c r="G95" s="72"/>
      <c r="H95" s="72"/>
      <c r="I95" s="72"/>
      <c r="J95" s="72"/>
      <c r="K95" s="72"/>
      <c r="L95" s="72"/>
      <c r="M95" s="72"/>
      <c r="N95" s="72"/>
      <c r="O95" s="72"/>
      <c r="P95" s="72"/>
      <c r="Q95" s="72"/>
      <c r="R95" s="72"/>
      <c r="S95" s="72"/>
      <c r="T95" s="72"/>
      <c r="U95" s="72"/>
      <c r="V95" s="72"/>
      <c r="W95" s="72"/>
      <c r="X95" s="72"/>
    </row>
    <row r="96" spans="2:24" x14ac:dyDescent="0.2">
      <c r="B96" s="72"/>
      <c r="C96" s="72"/>
      <c r="D96" s="72"/>
      <c r="E96" s="72"/>
      <c r="F96" s="72"/>
      <c r="G96" s="72"/>
      <c r="H96" s="72"/>
      <c r="I96" s="72"/>
      <c r="J96" s="72"/>
      <c r="K96" s="72"/>
      <c r="L96" s="72"/>
      <c r="M96" s="72"/>
      <c r="N96" s="72"/>
      <c r="O96" s="72"/>
      <c r="P96" s="72"/>
      <c r="Q96" s="72"/>
      <c r="R96" s="72"/>
      <c r="S96" s="72"/>
      <c r="T96" s="72"/>
      <c r="U96" s="72"/>
      <c r="V96" s="72"/>
      <c r="W96" s="72"/>
      <c r="X96" s="72"/>
    </row>
    <row r="97" spans="2:24" x14ac:dyDescent="0.2">
      <c r="B97" s="72"/>
      <c r="C97" s="72"/>
      <c r="D97" s="72"/>
      <c r="E97" s="72"/>
      <c r="F97" s="72"/>
      <c r="G97" s="72"/>
      <c r="H97" s="72"/>
      <c r="I97" s="72"/>
      <c r="J97" s="72"/>
      <c r="K97" s="72"/>
      <c r="L97" s="72"/>
      <c r="M97" s="72"/>
      <c r="N97" s="72"/>
      <c r="O97" s="72"/>
      <c r="P97" s="72"/>
      <c r="Q97" s="72"/>
      <c r="R97" s="72"/>
      <c r="S97" s="72"/>
      <c r="T97" s="72"/>
      <c r="U97" s="72"/>
      <c r="V97" s="72"/>
      <c r="W97" s="72"/>
      <c r="X97" s="72"/>
    </row>
    <row r="98" spans="2:24" x14ac:dyDescent="0.2">
      <c r="B98" s="72"/>
      <c r="C98" s="72"/>
      <c r="D98" s="72"/>
      <c r="E98" s="72"/>
      <c r="F98" s="72"/>
      <c r="G98" s="72"/>
      <c r="H98" s="72"/>
      <c r="I98" s="72"/>
      <c r="J98" s="72"/>
      <c r="K98" s="72"/>
      <c r="L98" s="72"/>
      <c r="M98" s="72"/>
      <c r="N98" s="72"/>
      <c r="O98" s="72"/>
      <c r="P98" s="72"/>
      <c r="Q98" s="72"/>
      <c r="R98" s="72"/>
      <c r="S98" s="72"/>
      <c r="T98" s="72"/>
      <c r="U98" s="72"/>
      <c r="V98" s="72"/>
      <c r="W98" s="72"/>
      <c r="X98" s="72"/>
    </row>
    <row r="99" spans="2:24" x14ac:dyDescent="0.2">
      <c r="B99" s="72"/>
      <c r="C99" s="72"/>
      <c r="D99" s="72"/>
      <c r="E99" s="72"/>
      <c r="F99" s="72"/>
      <c r="G99" s="72"/>
      <c r="H99" s="72"/>
      <c r="I99" s="72"/>
      <c r="J99" s="72"/>
      <c r="K99" s="72"/>
      <c r="L99" s="72"/>
      <c r="M99" s="72"/>
      <c r="N99" s="72"/>
      <c r="O99" s="72"/>
      <c r="P99" s="72"/>
      <c r="Q99" s="72"/>
      <c r="R99" s="72"/>
      <c r="S99" s="72"/>
      <c r="T99" s="72"/>
      <c r="U99" s="72"/>
      <c r="V99" s="72"/>
      <c r="W99" s="72"/>
      <c r="X99" s="72"/>
    </row>
    <row r="100" spans="2:24" x14ac:dyDescent="0.2">
      <c r="B100" s="72"/>
      <c r="C100" s="72"/>
      <c r="D100" s="72"/>
      <c r="E100" s="72"/>
      <c r="F100" s="72"/>
      <c r="G100" s="72"/>
      <c r="H100" s="72"/>
      <c r="I100" s="72"/>
      <c r="J100" s="72"/>
      <c r="K100" s="72"/>
      <c r="L100" s="72"/>
      <c r="M100" s="72"/>
      <c r="N100" s="72"/>
      <c r="O100" s="72"/>
      <c r="P100" s="72"/>
      <c r="Q100" s="72"/>
      <c r="R100" s="72"/>
      <c r="S100" s="72"/>
      <c r="T100" s="72"/>
      <c r="U100" s="72"/>
      <c r="V100" s="72"/>
      <c r="W100" s="72"/>
      <c r="X100" s="72"/>
    </row>
    <row r="101" spans="2:24" x14ac:dyDescent="0.2">
      <c r="B101" s="72"/>
      <c r="C101" s="72"/>
      <c r="D101" s="72"/>
      <c r="E101" s="72"/>
      <c r="F101" s="72"/>
      <c r="G101" s="72"/>
      <c r="H101" s="72"/>
      <c r="I101" s="72"/>
      <c r="J101" s="72"/>
      <c r="K101" s="72"/>
      <c r="L101" s="72"/>
      <c r="M101" s="72"/>
      <c r="N101" s="72"/>
      <c r="O101" s="72"/>
      <c r="P101" s="72"/>
      <c r="Q101" s="72"/>
      <c r="R101" s="72"/>
      <c r="S101" s="72"/>
      <c r="T101" s="72"/>
      <c r="U101" s="72"/>
      <c r="V101" s="72"/>
      <c r="W101" s="72"/>
      <c r="X101" s="72"/>
    </row>
    <row r="102" spans="2:24" x14ac:dyDescent="0.2">
      <c r="B102" s="72"/>
      <c r="C102" s="72"/>
      <c r="D102" s="72"/>
      <c r="E102" s="72"/>
      <c r="F102" s="72"/>
      <c r="G102" s="72"/>
      <c r="H102" s="72"/>
      <c r="I102" s="72"/>
      <c r="J102" s="72"/>
      <c r="K102" s="72"/>
      <c r="L102" s="72"/>
      <c r="M102" s="72"/>
      <c r="N102" s="72"/>
      <c r="O102" s="72"/>
      <c r="P102" s="72"/>
      <c r="Q102" s="72"/>
      <c r="R102" s="72"/>
      <c r="S102" s="72"/>
      <c r="T102" s="72"/>
      <c r="U102" s="72"/>
      <c r="V102" s="72"/>
      <c r="W102" s="72"/>
      <c r="X102" s="72"/>
    </row>
    <row r="103" spans="2:24" x14ac:dyDescent="0.2">
      <c r="B103" s="72"/>
      <c r="C103" s="72"/>
      <c r="D103" s="72"/>
      <c r="E103" s="72"/>
      <c r="F103" s="72"/>
      <c r="G103" s="72"/>
      <c r="H103" s="72"/>
      <c r="I103" s="72"/>
      <c r="J103" s="72"/>
      <c r="K103" s="72"/>
      <c r="L103" s="72"/>
      <c r="M103" s="72"/>
      <c r="N103" s="72"/>
      <c r="O103" s="72"/>
      <c r="P103" s="72"/>
      <c r="Q103" s="72"/>
      <c r="R103" s="72"/>
      <c r="S103" s="72"/>
      <c r="T103" s="72"/>
      <c r="U103" s="72"/>
      <c r="V103" s="72"/>
      <c r="W103" s="72"/>
      <c r="X103" s="72"/>
    </row>
    <row r="104" spans="2:24" x14ac:dyDescent="0.2">
      <c r="B104" s="72"/>
      <c r="C104" s="72"/>
      <c r="D104" s="72"/>
      <c r="E104" s="72"/>
      <c r="F104" s="72"/>
      <c r="G104" s="72"/>
      <c r="H104" s="72"/>
      <c r="I104" s="72"/>
      <c r="J104" s="72"/>
      <c r="K104" s="72"/>
      <c r="L104" s="72"/>
      <c r="M104" s="72"/>
      <c r="N104" s="72"/>
      <c r="O104" s="72"/>
      <c r="P104" s="72"/>
      <c r="Q104" s="72"/>
      <c r="R104" s="72"/>
      <c r="S104" s="72"/>
      <c r="T104" s="72"/>
      <c r="U104" s="72"/>
      <c r="V104" s="72"/>
      <c r="W104" s="72"/>
      <c r="X104" s="72"/>
    </row>
    <row r="105" spans="2:24" x14ac:dyDescent="0.2">
      <c r="B105" s="72"/>
      <c r="C105" s="72"/>
      <c r="D105" s="72"/>
      <c r="E105" s="72"/>
      <c r="F105" s="72"/>
      <c r="G105" s="72"/>
      <c r="H105" s="72"/>
      <c r="I105" s="72"/>
      <c r="J105" s="72"/>
      <c r="K105" s="72"/>
      <c r="L105" s="72"/>
      <c r="M105" s="72"/>
      <c r="N105" s="72"/>
      <c r="O105" s="72"/>
      <c r="P105" s="72"/>
      <c r="Q105" s="72"/>
      <c r="R105" s="72"/>
      <c r="S105" s="72"/>
      <c r="T105" s="72"/>
      <c r="U105" s="72"/>
      <c r="V105" s="72"/>
      <c r="W105" s="72"/>
      <c r="X105" s="72"/>
    </row>
    <row r="106" spans="2:24" x14ac:dyDescent="0.2">
      <c r="B106" s="72"/>
      <c r="C106" s="72"/>
      <c r="D106" s="72"/>
      <c r="E106" s="72"/>
      <c r="F106" s="72"/>
      <c r="G106" s="72"/>
      <c r="H106" s="72"/>
      <c r="I106" s="72"/>
      <c r="J106" s="72"/>
      <c r="K106" s="72"/>
      <c r="L106" s="72"/>
      <c r="M106" s="72"/>
      <c r="N106" s="72"/>
      <c r="O106" s="72"/>
      <c r="P106" s="72"/>
      <c r="Q106" s="72"/>
      <c r="R106" s="72"/>
      <c r="S106" s="72"/>
      <c r="T106" s="72"/>
      <c r="U106" s="72"/>
      <c r="V106" s="72"/>
      <c r="W106" s="72"/>
      <c r="X106" s="72"/>
    </row>
    <row r="107" spans="2:24" x14ac:dyDescent="0.2">
      <c r="B107" s="72"/>
      <c r="C107" s="72"/>
      <c r="D107" s="72"/>
      <c r="E107" s="72"/>
      <c r="F107" s="72"/>
      <c r="G107" s="72"/>
      <c r="H107" s="72"/>
      <c r="I107" s="72"/>
      <c r="J107" s="72"/>
      <c r="K107" s="72"/>
      <c r="L107" s="72"/>
      <c r="M107" s="72"/>
      <c r="N107" s="72"/>
      <c r="O107" s="72"/>
      <c r="P107" s="72"/>
      <c r="Q107" s="72"/>
      <c r="R107" s="72"/>
      <c r="S107" s="72"/>
      <c r="T107" s="72"/>
      <c r="U107" s="72"/>
      <c r="V107" s="72"/>
      <c r="W107" s="72"/>
      <c r="X107" s="72"/>
    </row>
    <row r="108" spans="2:24" x14ac:dyDescent="0.2">
      <c r="B108" s="72"/>
      <c r="C108" s="72"/>
      <c r="D108" s="72"/>
      <c r="E108" s="72"/>
      <c r="F108" s="72"/>
      <c r="G108" s="72"/>
      <c r="H108" s="72"/>
      <c r="I108" s="72"/>
      <c r="J108" s="72"/>
      <c r="K108" s="72"/>
      <c r="L108" s="72"/>
      <c r="M108" s="72"/>
      <c r="N108" s="72"/>
      <c r="O108" s="72"/>
      <c r="P108" s="72"/>
      <c r="Q108" s="72"/>
      <c r="R108" s="72"/>
      <c r="S108" s="72"/>
      <c r="T108" s="72"/>
      <c r="U108" s="72"/>
      <c r="V108" s="72"/>
      <c r="W108" s="72"/>
      <c r="X108" s="72"/>
    </row>
    <row r="109" spans="2:24" x14ac:dyDescent="0.2">
      <c r="B109" s="72"/>
      <c r="C109" s="72"/>
      <c r="D109" s="72"/>
      <c r="E109" s="72"/>
      <c r="F109" s="72"/>
      <c r="G109" s="72"/>
      <c r="H109" s="72"/>
      <c r="I109" s="72"/>
      <c r="J109" s="72"/>
      <c r="K109" s="72"/>
      <c r="L109" s="72"/>
      <c r="M109" s="72"/>
      <c r="N109" s="72"/>
      <c r="O109" s="72"/>
      <c r="P109" s="72"/>
      <c r="Q109" s="72"/>
      <c r="R109" s="72"/>
      <c r="S109" s="72"/>
      <c r="T109" s="72"/>
      <c r="U109" s="72"/>
      <c r="V109" s="72"/>
      <c r="W109" s="72"/>
      <c r="X109" s="72"/>
    </row>
    <row r="110" spans="2:24" x14ac:dyDescent="0.2">
      <c r="B110" s="72"/>
      <c r="C110" s="72"/>
      <c r="D110" s="72"/>
      <c r="E110" s="72"/>
      <c r="F110" s="72"/>
      <c r="G110" s="72"/>
      <c r="H110" s="72"/>
      <c r="I110" s="72"/>
      <c r="J110" s="72"/>
      <c r="K110" s="72"/>
      <c r="L110" s="72"/>
      <c r="M110" s="72"/>
      <c r="N110" s="72"/>
      <c r="O110" s="72"/>
      <c r="P110" s="72"/>
      <c r="Q110" s="72"/>
      <c r="R110" s="72"/>
      <c r="S110" s="72"/>
      <c r="T110" s="72"/>
      <c r="U110" s="72"/>
      <c r="V110" s="72"/>
      <c r="W110" s="72"/>
      <c r="X110" s="72"/>
    </row>
    <row r="111" spans="2:24" x14ac:dyDescent="0.2">
      <c r="B111" s="72"/>
      <c r="C111" s="72"/>
      <c r="D111" s="72"/>
      <c r="E111" s="72"/>
      <c r="F111" s="72"/>
      <c r="G111" s="72"/>
      <c r="H111" s="72"/>
      <c r="I111" s="72"/>
      <c r="J111" s="72"/>
      <c r="K111" s="72"/>
      <c r="L111" s="72"/>
      <c r="M111" s="72"/>
      <c r="N111" s="72"/>
      <c r="O111" s="72"/>
      <c r="P111" s="72"/>
      <c r="Q111" s="72"/>
      <c r="R111" s="72"/>
      <c r="S111" s="72"/>
      <c r="T111" s="72"/>
      <c r="U111" s="72"/>
      <c r="V111" s="72"/>
      <c r="W111" s="72"/>
      <c r="X111" s="72"/>
    </row>
    <row r="112" spans="2:24" x14ac:dyDescent="0.2">
      <c r="B112" s="72"/>
      <c r="C112" s="72"/>
      <c r="D112" s="72"/>
      <c r="E112" s="72"/>
      <c r="F112" s="72"/>
      <c r="G112" s="72"/>
      <c r="H112" s="72"/>
      <c r="I112" s="72"/>
      <c r="J112" s="72"/>
      <c r="K112" s="72"/>
      <c r="L112" s="72"/>
      <c r="M112" s="72"/>
      <c r="N112" s="72"/>
      <c r="O112" s="72"/>
      <c r="P112" s="72"/>
      <c r="Q112" s="72"/>
      <c r="R112" s="72"/>
      <c r="S112" s="72"/>
      <c r="T112" s="72"/>
      <c r="U112" s="72"/>
      <c r="V112" s="72"/>
      <c r="W112" s="72"/>
      <c r="X112" s="72"/>
    </row>
    <row r="113" spans="2:24" x14ac:dyDescent="0.2">
      <c r="B113" s="72"/>
      <c r="C113" s="72"/>
      <c r="D113" s="72"/>
      <c r="E113" s="72"/>
      <c r="F113" s="72"/>
      <c r="G113" s="72"/>
      <c r="H113" s="72"/>
      <c r="I113" s="72"/>
      <c r="J113" s="72"/>
      <c r="K113" s="72"/>
      <c r="L113" s="72"/>
      <c r="M113" s="72"/>
      <c r="N113" s="72"/>
      <c r="O113" s="72"/>
      <c r="P113" s="72"/>
      <c r="Q113" s="72"/>
      <c r="R113" s="72"/>
      <c r="S113" s="72"/>
      <c r="T113" s="72"/>
      <c r="U113" s="72"/>
      <c r="V113" s="72"/>
      <c r="W113" s="72"/>
      <c r="X113" s="72"/>
    </row>
    <row r="114" spans="2:24" x14ac:dyDescent="0.2">
      <c r="B114" s="72"/>
      <c r="C114" s="72"/>
      <c r="D114" s="72"/>
      <c r="E114" s="72"/>
      <c r="F114" s="72"/>
      <c r="G114" s="72"/>
      <c r="H114" s="72"/>
      <c r="I114" s="72"/>
      <c r="J114" s="72"/>
      <c r="K114" s="72"/>
      <c r="L114" s="72"/>
      <c r="M114" s="72"/>
      <c r="N114" s="72"/>
      <c r="O114" s="72"/>
      <c r="P114" s="72"/>
      <c r="Q114" s="72"/>
      <c r="R114" s="72"/>
      <c r="S114" s="72"/>
      <c r="T114" s="72"/>
      <c r="U114" s="72"/>
      <c r="V114" s="72"/>
      <c r="W114" s="72"/>
      <c r="X114" s="72"/>
    </row>
    <row r="115" spans="2:24" x14ac:dyDescent="0.2">
      <c r="B115" s="72"/>
      <c r="C115" s="72"/>
      <c r="D115" s="72"/>
      <c r="E115" s="72"/>
      <c r="F115" s="72"/>
      <c r="G115" s="72"/>
      <c r="H115" s="72"/>
      <c r="I115" s="72"/>
      <c r="J115" s="72"/>
      <c r="K115" s="72"/>
      <c r="L115" s="72"/>
      <c r="M115" s="72"/>
      <c r="N115" s="72"/>
      <c r="O115" s="72"/>
      <c r="P115" s="72"/>
      <c r="Q115" s="72"/>
      <c r="R115" s="72"/>
      <c r="S115" s="72"/>
      <c r="T115" s="72"/>
      <c r="U115" s="72"/>
      <c r="V115" s="72"/>
      <c r="W115" s="72"/>
      <c r="X115" s="72"/>
    </row>
    <row r="116" spans="2:24" x14ac:dyDescent="0.2">
      <c r="B116" s="72"/>
      <c r="C116" s="72"/>
      <c r="D116" s="72"/>
      <c r="E116" s="72"/>
      <c r="F116" s="72"/>
      <c r="G116" s="72"/>
      <c r="H116" s="72"/>
      <c r="I116" s="72"/>
      <c r="J116" s="72"/>
      <c r="K116" s="72"/>
      <c r="L116" s="72"/>
      <c r="M116" s="72"/>
      <c r="N116" s="72"/>
      <c r="O116" s="72"/>
      <c r="P116" s="72"/>
      <c r="Q116" s="72"/>
      <c r="R116" s="72"/>
      <c r="S116" s="72"/>
      <c r="T116" s="72"/>
      <c r="U116" s="72"/>
      <c r="V116" s="72"/>
      <c r="W116" s="72"/>
      <c r="X116" s="72"/>
    </row>
    <row r="117" spans="2:24" x14ac:dyDescent="0.2">
      <c r="B117" s="72"/>
      <c r="C117" s="72"/>
      <c r="D117" s="72"/>
      <c r="E117" s="72"/>
      <c r="F117" s="72"/>
      <c r="G117" s="72"/>
      <c r="H117" s="72"/>
      <c r="I117" s="72"/>
      <c r="J117" s="72"/>
      <c r="K117" s="72"/>
      <c r="L117" s="72"/>
      <c r="M117" s="72"/>
      <c r="N117" s="72"/>
      <c r="O117" s="72"/>
      <c r="P117" s="72"/>
      <c r="Q117" s="72"/>
      <c r="R117" s="72"/>
      <c r="S117" s="72"/>
      <c r="T117" s="72"/>
      <c r="U117" s="72"/>
      <c r="V117" s="72"/>
      <c r="W117" s="72"/>
      <c r="X117" s="72"/>
    </row>
    <row r="118" spans="2:24" x14ac:dyDescent="0.2">
      <c r="B118" s="72"/>
      <c r="C118" s="72"/>
      <c r="D118" s="72"/>
      <c r="E118" s="72"/>
      <c r="F118" s="72"/>
      <c r="G118" s="72"/>
      <c r="H118" s="72"/>
      <c r="I118" s="72"/>
      <c r="J118" s="72"/>
      <c r="K118" s="72"/>
      <c r="L118" s="72"/>
      <c r="M118" s="72"/>
      <c r="N118" s="72"/>
      <c r="O118" s="72"/>
      <c r="P118" s="72"/>
      <c r="Q118" s="72"/>
      <c r="R118" s="72"/>
      <c r="S118" s="72"/>
      <c r="T118" s="72"/>
      <c r="U118" s="72"/>
      <c r="V118" s="72"/>
      <c r="W118" s="72"/>
      <c r="X118" s="72"/>
    </row>
    <row r="119" spans="2:24" x14ac:dyDescent="0.2">
      <c r="B119" s="72"/>
      <c r="C119" s="72"/>
      <c r="D119" s="72"/>
      <c r="E119" s="72"/>
      <c r="F119" s="72"/>
      <c r="G119" s="72"/>
      <c r="H119" s="72"/>
      <c r="I119" s="72"/>
      <c r="J119" s="72"/>
      <c r="K119" s="72"/>
      <c r="L119" s="72"/>
      <c r="M119" s="72"/>
      <c r="N119" s="72"/>
      <c r="O119" s="72"/>
      <c r="P119" s="72"/>
      <c r="Q119" s="72"/>
      <c r="R119" s="72"/>
      <c r="S119" s="72"/>
      <c r="T119" s="72"/>
      <c r="U119" s="72"/>
      <c r="V119" s="72"/>
      <c r="W119" s="72"/>
      <c r="X119" s="72"/>
    </row>
    <row r="120" spans="2:24" x14ac:dyDescent="0.2">
      <c r="B120" s="72"/>
      <c r="C120" s="72"/>
      <c r="D120" s="72"/>
      <c r="E120" s="72"/>
      <c r="F120" s="72"/>
      <c r="G120" s="72"/>
      <c r="H120" s="72"/>
      <c r="I120" s="72"/>
      <c r="J120" s="72"/>
      <c r="K120" s="72"/>
      <c r="L120" s="72"/>
      <c r="M120" s="72"/>
      <c r="N120" s="72"/>
      <c r="O120" s="72"/>
      <c r="P120" s="72"/>
      <c r="Q120" s="72"/>
      <c r="R120" s="72"/>
      <c r="S120" s="72"/>
      <c r="T120" s="72"/>
      <c r="U120" s="72"/>
      <c r="V120" s="72"/>
      <c r="W120" s="72"/>
      <c r="X120" s="72"/>
    </row>
    <row r="121" spans="2:24" x14ac:dyDescent="0.2">
      <c r="B121" s="72"/>
      <c r="C121" s="72"/>
      <c r="D121" s="72"/>
      <c r="E121" s="72"/>
      <c r="F121" s="72"/>
      <c r="G121" s="72"/>
      <c r="H121" s="72"/>
      <c r="I121" s="72"/>
      <c r="J121" s="72"/>
      <c r="K121" s="72"/>
      <c r="L121" s="72"/>
      <c r="M121" s="72"/>
      <c r="N121" s="72"/>
      <c r="O121" s="72"/>
      <c r="P121" s="72"/>
      <c r="Q121" s="72"/>
      <c r="R121" s="72"/>
      <c r="S121" s="72"/>
      <c r="T121" s="72"/>
      <c r="U121" s="72"/>
      <c r="V121" s="72"/>
      <c r="W121" s="72"/>
      <c r="X121" s="72"/>
    </row>
    <row r="122" spans="2:24" x14ac:dyDescent="0.2">
      <c r="B122" s="72"/>
      <c r="C122" s="72"/>
      <c r="D122" s="72"/>
      <c r="E122" s="72"/>
      <c r="F122" s="72"/>
      <c r="G122" s="72"/>
      <c r="H122" s="72"/>
      <c r="I122" s="72"/>
      <c r="J122" s="72"/>
      <c r="K122" s="72"/>
      <c r="L122" s="72"/>
      <c r="M122" s="72"/>
      <c r="N122" s="72"/>
      <c r="O122" s="72"/>
      <c r="P122" s="72"/>
      <c r="Q122" s="72"/>
      <c r="R122" s="72"/>
      <c r="S122" s="72"/>
      <c r="T122" s="72"/>
      <c r="U122" s="72"/>
      <c r="V122" s="72"/>
      <c r="W122" s="72"/>
      <c r="X122" s="72"/>
    </row>
    <row r="123" spans="2:24" x14ac:dyDescent="0.2">
      <c r="B123" s="72"/>
      <c r="C123" s="72"/>
      <c r="D123" s="72"/>
      <c r="E123" s="72"/>
      <c r="F123" s="72"/>
      <c r="G123" s="72"/>
      <c r="H123" s="72"/>
      <c r="I123" s="72"/>
      <c r="J123" s="72"/>
      <c r="K123" s="72"/>
      <c r="L123" s="72"/>
      <c r="M123" s="72"/>
      <c r="N123" s="72"/>
      <c r="O123" s="72"/>
      <c r="P123" s="72"/>
      <c r="Q123" s="72"/>
      <c r="R123" s="72"/>
      <c r="S123" s="72"/>
      <c r="T123" s="72"/>
      <c r="U123" s="72"/>
      <c r="V123" s="72"/>
      <c r="W123" s="72"/>
      <c r="X123" s="72"/>
    </row>
    <row r="124" spans="2:24" x14ac:dyDescent="0.2">
      <c r="B124" s="72"/>
      <c r="C124" s="72"/>
      <c r="D124" s="72"/>
      <c r="E124" s="72"/>
      <c r="F124" s="72"/>
      <c r="G124" s="72"/>
      <c r="H124" s="72"/>
      <c r="I124" s="72"/>
      <c r="J124" s="72"/>
      <c r="K124" s="72"/>
      <c r="L124" s="72"/>
      <c r="M124" s="72"/>
      <c r="N124" s="72"/>
      <c r="O124" s="72"/>
      <c r="P124" s="72"/>
      <c r="Q124" s="72"/>
      <c r="R124" s="72"/>
      <c r="S124" s="72"/>
      <c r="T124" s="72"/>
      <c r="U124" s="72"/>
      <c r="V124" s="72"/>
      <c r="W124" s="72"/>
      <c r="X124" s="72"/>
    </row>
    <row r="125" spans="2:24" x14ac:dyDescent="0.2">
      <c r="B125" s="72"/>
      <c r="C125" s="72"/>
      <c r="D125" s="72"/>
      <c r="E125" s="72"/>
      <c r="F125" s="72"/>
      <c r="G125" s="72"/>
      <c r="H125" s="72"/>
      <c r="I125" s="72"/>
      <c r="J125" s="72"/>
      <c r="K125" s="72"/>
      <c r="L125" s="72"/>
      <c r="M125" s="72"/>
      <c r="N125" s="72"/>
      <c r="O125" s="72"/>
      <c r="P125" s="72"/>
      <c r="Q125" s="72"/>
      <c r="R125" s="72"/>
      <c r="S125" s="72"/>
      <c r="T125" s="72"/>
      <c r="U125" s="72"/>
      <c r="V125" s="72"/>
      <c r="W125" s="72"/>
      <c r="X125" s="72"/>
    </row>
    <row r="126" spans="2:24" x14ac:dyDescent="0.2">
      <c r="B126" s="72"/>
      <c r="C126" s="72"/>
      <c r="D126" s="72"/>
      <c r="E126" s="72"/>
      <c r="F126" s="72"/>
      <c r="G126" s="72"/>
      <c r="H126" s="72"/>
      <c r="I126" s="72"/>
      <c r="J126" s="72"/>
      <c r="K126" s="72"/>
      <c r="L126" s="72"/>
      <c r="M126" s="72"/>
      <c r="N126" s="72"/>
      <c r="O126" s="72"/>
      <c r="P126" s="72"/>
      <c r="Q126" s="72"/>
      <c r="R126" s="72"/>
      <c r="S126" s="72"/>
      <c r="T126" s="72"/>
      <c r="U126" s="72"/>
      <c r="V126" s="72"/>
      <c r="W126" s="72"/>
      <c r="X126" s="72"/>
    </row>
    <row r="127" spans="2:24" x14ac:dyDescent="0.2">
      <c r="B127" s="72"/>
      <c r="C127" s="72"/>
      <c r="D127" s="72"/>
      <c r="E127" s="72"/>
      <c r="F127" s="72"/>
      <c r="G127" s="72"/>
      <c r="H127" s="72"/>
      <c r="I127" s="72"/>
      <c r="J127" s="72"/>
      <c r="K127" s="72"/>
      <c r="L127" s="72"/>
      <c r="M127" s="72"/>
      <c r="N127" s="72"/>
      <c r="O127" s="72"/>
      <c r="P127" s="72"/>
      <c r="Q127" s="72"/>
      <c r="R127" s="72"/>
      <c r="S127" s="72"/>
      <c r="T127" s="72"/>
      <c r="U127" s="72"/>
      <c r="V127" s="72"/>
      <c r="W127" s="72"/>
      <c r="X127" s="72"/>
    </row>
    <row r="128" spans="2:24" x14ac:dyDescent="0.2">
      <c r="B128" s="72"/>
      <c r="C128" s="72"/>
      <c r="D128" s="72"/>
      <c r="E128" s="72"/>
      <c r="F128" s="72"/>
      <c r="G128" s="72"/>
      <c r="H128" s="72"/>
      <c r="I128" s="72"/>
      <c r="J128" s="72"/>
      <c r="K128" s="72"/>
      <c r="L128" s="72"/>
      <c r="M128" s="72"/>
      <c r="N128" s="72"/>
      <c r="O128" s="72"/>
      <c r="P128" s="72"/>
      <c r="Q128" s="72"/>
      <c r="R128" s="72"/>
      <c r="S128" s="72"/>
      <c r="T128" s="72"/>
      <c r="U128" s="72"/>
      <c r="V128" s="72"/>
      <c r="W128" s="72"/>
      <c r="X128" s="72"/>
    </row>
  </sheetData>
  <sheetProtection password="C370" formatCells="0"/>
  <mergeCells count="236">
    <mergeCell ref="C92:W92"/>
    <mergeCell ref="C93:W93"/>
    <mergeCell ref="K11:L11"/>
    <mergeCell ref="B85:X85"/>
    <mergeCell ref="B86:X86"/>
    <mergeCell ref="B87:X87"/>
    <mergeCell ref="B88:X88"/>
    <mergeCell ref="B89:D89"/>
    <mergeCell ref="E89:X89"/>
    <mergeCell ref="B84:X84"/>
    <mergeCell ref="Q80:R80"/>
    <mergeCell ref="S80:X80"/>
    <mergeCell ref="M11:P11"/>
    <mergeCell ref="R11:T11"/>
    <mergeCell ref="C90:W90"/>
    <mergeCell ref="C91:W91"/>
    <mergeCell ref="B83:I83"/>
    <mergeCell ref="J83:L83"/>
    <mergeCell ref="B79:I79"/>
    <mergeCell ref="J79:L79"/>
    <mergeCell ref="M79:P79"/>
    <mergeCell ref="Q79:R79"/>
    <mergeCell ref="S79:X79"/>
    <mergeCell ref="B78:I78"/>
    <mergeCell ref="J78:L78"/>
    <mergeCell ref="M78:P78"/>
    <mergeCell ref="M83:P83"/>
    <mergeCell ref="Q83:R83"/>
    <mergeCell ref="Q78:R78"/>
    <mergeCell ref="S78:X78"/>
    <mergeCell ref="B81:I81"/>
    <mergeCell ref="J81:L81"/>
    <mergeCell ref="M81:P81"/>
    <mergeCell ref="Q81:R81"/>
    <mergeCell ref="S81:X81"/>
    <mergeCell ref="B80:I80"/>
    <mergeCell ref="J80:L80"/>
    <mergeCell ref="M80:P80"/>
    <mergeCell ref="S83:X83"/>
    <mergeCell ref="B82:I82"/>
    <mergeCell ref="J82:L82"/>
    <mergeCell ref="M82:P82"/>
    <mergeCell ref="Q82:R82"/>
    <mergeCell ref="S82:X82"/>
    <mergeCell ref="B77:I77"/>
    <mergeCell ref="J77:L77"/>
    <mergeCell ref="M77:P77"/>
    <mergeCell ref="Q77:R77"/>
    <mergeCell ref="S77:X77"/>
    <mergeCell ref="B76:I76"/>
    <mergeCell ref="J76:L76"/>
    <mergeCell ref="M76:P76"/>
    <mergeCell ref="Q76:R76"/>
    <mergeCell ref="S76:X76"/>
    <mergeCell ref="B75:I75"/>
    <mergeCell ref="J75:L75"/>
    <mergeCell ref="M75:P75"/>
    <mergeCell ref="Q75:R75"/>
    <mergeCell ref="S75:X75"/>
    <mergeCell ref="B74:I74"/>
    <mergeCell ref="J74:L74"/>
    <mergeCell ref="M74:P74"/>
    <mergeCell ref="Q74:R74"/>
    <mergeCell ref="S74:X74"/>
    <mergeCell ref="B73:I73"/>
    <mergeCell ref="J73:L73"/>
    <mergeCell ref="M73:P73"/>
    <mergeCell ref="Q73:R73"/>
    <mergeCell ref="S73:X73"/>
    <mergeCell ref="B72:I72"/>
    <mergeCell ref="J72:L72"/>
    <mergeCell ref="M72:P72"/>
    <mergeCell ref="Q72:R72"/>
    <mergeCell ref="S72:X72"/>
    <mergeCell ref="B71:I71"/>
    <mergeCell ref="J71:L71"/>
    <mergeCell ref="M71:P71"/>
    <mergeCell ref="Q71:R71"/>
    <mergeCell ref="S71:X71"/>
    <mergeCell ref="B70:I70"/>
    <mergeCell ref="J70:L70"/>
    <mergeCell ref="M70:P70"/>
    <mergeCell ref="Q70:R70"/>
    <mergeCell ref="S70:X70"/>
    <mergeCell ref="B69:I69"/>
    <mergeCell ref="J69:L69"/>
    <mergeCell ref="M69:P69"/>
    <mergeCell ref="Q69:R69"/>
    <mergeCell ref="S69:X69"/>
    <mergeCell ref="S67:X67"/>
    <mergeCell ref="B68:I68"/>
    <mergeCell ref="J68:L68"/>
    <mergeCell ref="M68:P68"/>
    <mergeCell ref="Q68:R68"/>
    <mergeCell ref="S68:X68"/>
    <mergeCell ref="S60:U60"/>
    <mergeCell ref="B65:I66"/>
    <mergeCell ref="B67:I67"/>
    <mergeCell ref="J67:L67"/>
    <mergeCell ref="M67:P67"/>
    <mergeCell ref="Q67:R67"/>
    <mergeCell ref="R63:W63"/>
    <mergeCell ref="J65:L66"/>
    <mergeCell ref="S65:X66"/>
    <mergeCell ref="M65:P66"/>
    <mergeCell ref="B61:F61"/>
    <mergeCell ref="B63:F63"/>
    <mergeCell ref="G61:K61"/>
    <mergeCell ref="G63:K63"/>
    <mergeCell ref="M63:Q63"/>
    <mergeCell ref="B60:H60"/>
    <mergeCell ref="I60:O60"/>
    <mergeCell ref="P60:Q60"/>
    <mergeCell ref="V60:W60"/>
    <mergeCell ref="Q65:R66"/>
    <mergeCell ref="B43:F45"/>
    <mergeCell ref="F47:G47"/>
    <mergeCell ref="B47:C47"/>
    <mergeCell ref="B37:I37"/>
    <mergeCell ref="O55:T55"/>
    <mergeCell ref="B49:D49"/>
    <mergeCell ref="E49:X49"/>
    <mergeCell ref="B50:X50"/>
    <mergeCell ref="B41:F41"/>
    <mergeCell ref="G53:L53"/>
    <mergeCell ref="J43:K44"/>
    <mergeCell ref="L43:N44"/>
    <mergeCell ref="O43:R44"/>
    <mergeCell ref="S37:X37"/>
    <mergeCell ref="E32:F32"/>
    <mergeCell ref="S59:X59"/>
    <mergeCell ref="D56:R57"/>
    <mergeCell ref="G32:I32"/>
    <mergeCell ref="E31:F31"/>
    <mergeCell ref="G31:I31"/>
    <mergeCell ref="K33:K34"/>
    <mergeCell ref="G33:I34"/>
    <mergeCell ref="J33:J34"/>
    <mergeCell ref="C33:F34"/>
    <mergeCell ref="C31:D31"/>
    <mergeCell ref="L40:N42"/>
    <mergeCell ref="O40:R42"/>
    <mergeCell ref="J40:K42"/>
    <mergeCell ref="B56:C59"/>
    <mergeCell ref="S56:X57"/>
    <mergeCell ref="D58:R59"/>
    <mergeCell ref="S58:X58"/>
    <mergeCell ref="S52:X54"/>
    <mergeCell ref="J45:K46"/>
    <mergeCell ref="L38:N39"/>
    <mergeCell ref="O38:R39"/>
    <mergeCell ref="S38:U39"/>
    <mergeCell ref="V38:X39"/>
    <mergeCell ref="T9:W9"/>
    <mergeCell ref="I11:J11"/>
    <mergeCell ref="B9:E9"/>
    <mergeCell ref="F9:P9"/>
    <mergeCell ref="B55:H55"/>
    <mergeCell ref="U55:X55"/>
    <mergeCell ref="L33:L34"/>
    <mergeCell ref="E29:F29"/>
    <mergeCell ref="E30:F30"/>
    <mergeCell ref="G29:I29"/>
    <mergeCell ref="C20:D20"/>
    <mergeCell ref="G20:I20"/>
    <mergeCell ref="E19:F19"/>
    <mergeCell ref="C21:D21"/>
    <mergeCell ref="C19:D19"/>
    <mergeCell ref="E20:F20"/>
    <mergeCell ref="G24:I24"/>
    <mergeCell ref="G19:I19"/>
    <mergeCell ref="E14:I14"/>
    <mergeCell ref="E15:I15"/>
    <mergeCell ref="G27:I27"/>
    <mergeCell ref="G28:I28"/>
    <mergeCell ref="E28:F28"/>
    <mergeCell ref="E25:F25"/>
    <mergeCell ref="V6:W6"/>
    <mergeCell ref="S6:U6"/>
    <mergeCell ref="P6:Q6"/>
    <mergeCell ref="I6:O6"/>
    <mergeCell ref="Q7:S7"/>
    <mergeCell ref="B2:C5"/>
    <mergeCell ref="D2:R3"/>
    <mergeCell ref="J17:J18"/>
    <mergeCell ref="C17:D18"/>
    <mergeCell ref="D4:R5"/>
    <mergeCell ref="B6:H6"/>
    <mergeCell ref="B7:H7"/>
    <mergeCell ref="Q9:S9"/>
    <mergeCell ref="G17:I18"/>
    <mergeCell ref="S2:X3"/>
    <mergeCell ref="S4:X4"/>
    <mergeCell ref="S5:X5"/>
    <mergeCell ref="T7:W7"/>
    <mergeCell ref="I7:P7"/>
    <mergeCell ref="K17:K18"/>
    <mergeCell ref="L17:L18"/>
    <mergeCell ref="J14:K14"/>
    <mergeCell ref="J15:K15"/>
    <mergeCell ref="E17:F18"/>
    <mergeCell ref="G21:I21"/>
    <mergeCell ref="E26:F26"/>
    <mergeCell ref="G25:I25"/>
    <mergeCell ref="C24:D24"/>
    <mergeCell ref="C25:D25"/>
    <mergeCell ref="E24:F24"/>
    <mergeCell ref="E22:F22"/>
    <mergeCell ref="E23:F23"/>
    <mergeCell ref="G22:I22"/>
    <mergeCell ref="G23:I23"/>
    <mergeCell ref="E21:F21"/>
    <mergeCell ref="E27:F27"/>
    <mergeCell ref="C28:D28"/>
    <mergeCell ref="C26:D26"/>
    <mergeCell ref="C27:D27"/>
    <mergeCell ref="C22:D22"/>
    <mergeCell ref="C23:D23"/>
    <mergeCell ref="G54:L54"/>
    <mergeCell ref="N54:Q54"/>
    <mergeCell ref="N53:Q53"/>
    <mergeCell ref="L45:N46"/>
    <mergeCell ref="O45:R46"/>
    <mergeCell ref="J47:K48"/>
    <mergeCell ref="L47:N48"/>
    <mergeCell ref="O47:R48"/>
    <mergeCell ref="G26:I26"/>
    <mergeCell ref="C32:D32"/>
    <mergeCell ref="B39:F39"/>
    <mergeCell ref="O35:P35"/>
    <mergeCell ref="G30:I30"/>
    <mergeCell ref="C30:D30"/>
    <mergeCell ref="O34:P34"/>
    <mergeCell ref="J37:R37"/>
    <mergeCell ref="J38:K39"/>
    <mergeCell ref="C29:D29"/>
  </mergeCells>
  <phoneticPr fontId="2" type="noConversion"/>
  <conditionalFormatting sqref="L33:L34">
    <cfRule type="containsErrors" dxfId="1" priority="1" stopIfTrue="1">
      <formula>ISERROR(L33)</formula>
    </cfRule>
  </conditionalFormatting>
  <dataValidations count="2">
    <dataValidation type="decimal" allowBlank="1" showInputMessage="1" showErrorMessage="1" errorTitle="CUIDADO" error="DIGITE SOLO DECIMALES" sqref="E15:I15" xr:uid="{00000000-0002-0000-0000-000000000000}">
      <formula1>0</formula1>
      <formula2>10000</formula2>
    </dataValidation>
    <dataValidation allowBlank="1" showInputMessage="1" showErrorMessage="1" errorTitle="CUIDADO" error="DIGITE SOLO DECIMALES" sqref="J15:K15" xr:uid="{00000000-0002-0000-0000-000001000000}"/>
  </dataValidations>
  <printOptions horizontalCentered="1" verticalCentered="1"/>
  <pageMargins left="0.15748031496062992" right="0.15748031496062992" top="0.19685039370078741" bottom="0.19685039370078741" header="0.31496062992125984" footer="0"/>
  <pageSetup scale="99" fitToWidth="0" fitToHeight="0" orientation="landscape" horizontalDpi="4294967295" verticalDpi="429496729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27"/>
  <sheetViews>
    <sheetView showGridLines="0" view="pageBreakPreview" zoomScaleNormal="100" zoomScaleSheetLayoutView="100" zoomScalePageLayoutView="115" workbookViewId="0">
      <selection activeCell="D2" sqref="D2:S3"/>
    </sheetView>
  </sheetViews>
  <sheetFormatPr baseColWidth="10" defaultRowHeight="12.75" x14ac:dyDescent="0.2"/>
  <cols>
    <col min="1" max="1" width="0.28515625" customWidth="1"/>
    <col min="2" max="2" width="4.7109375" customWidth="1"/>
    <col min="3" max="3" width="4.42578125" customWidth="1"/>
    <col min="4" max="4" width="5.85546875" customWidth="1"/>
    <col min="5" max="5" width="6.140625" customWidth="1"/>
    <col min="6" max="6" width="5.28515625" customWidth="1"/>
    <col min="7" max="7" width="3.140625" customWidth="1"/>
    <col min="8" max="8" width="4.28515625" customWidth="1"/>
    <col min="9" max="9" width="4.7109375" customWidth="1"/>
    <col min="10" max="10" width="8.42578125" customWidth="1"/>
    <col min="11" max="11" width="10.42578125" customWidth="1"/>
    <col min="12" max="12" width="9.7109375" customWidth="1"/>
    <col min="13" max="13" width="5" customWidth="1"/>
    <col min="14" max="14" width="9.42578125" customWidth="1"/>
    <col min="15" max="15" width="5" customWidth="1"/>
    <col min="16" max="16" width="5.85546875" customWidth="1"/>
    <col min="17" max="17" width="9.140625" customWidth="1"/>
    <col min="18" max="18" width="4" customWidth="1"/>
    <col min="19" max="19" width="9.5703125" customWidth="1"/>
    <col min="20" max="20" width="4.85546875" customWidth="1"/>
    <col min="21" max="24" width="3.7109375" customWidth="1"/>
    <col min="25" max="25" width="4.28515625" customWidth="1"/>
  </cols>
  <sheetData>
    <row r="1" spans="2:25" ht="9" customHeight="1" x14ac:dyDescent="0.2"/>
    <row r="2" spans="2:25" ht="13.5" customHeight="1" x14ac:dyDescent="0.2">
      <c r="B2" s="321"/>
      <c r="C2" s="322"/>
      <c r="D2" s="327" t="s">
        <v>32</v>
      </c>
      <c r="E2" s="328"/>
      <c r="F2" s="328"/>
      <c r="G2" s="328"/>
      <c r="H2" s="328"/>
      <c r="I2" s="328"/>
      <c r="J2" s="328"/>
      <c r="K2" s="328"/>
      <c r="L2" s="328"/>
      <c r="M2" s="328"/>
      <c r="N2" s="328"/>
      <c r="O2" s="328"/>
      <c r="P2" s="328"/>
      <c r="Q2" s="328"/>
      <c r="R2" s="328"/>
      <c r="S2" s="329"/>
      <c r="T2" s="333" t="s">
        <v>6</v>
      </c>
      <c r="U2" s="333"/>
      <c r="V2" s="333"/>
      <c r="W2" s="333"/>
      <c r="X2" s="333"/>
      <c r="Y2" s="334"/>
    </row>
    <row r="3" spans="2:25" ht="6" customHeight="1" x14ac:dyDescent="0.2">
      <c r="B3" s="323"/>
      <c r="C3" s="324"/>
      <c r="D3" s="330"/>
      <c r="E3" s="331"/>
      <c r="F3" s="331"/>
      <c r="G3" s="331"/>
      <c r="H3" s="331"/>
      <c r="I3" s="331"/>
      <c r="J3" s="331"/>
      <c r="K3" s="331"/>
      <c r="L3" s="331"/>
      <c r="M3" s="331"/>
      <c r="N3" s="331"/>
      <c r="O3" s="331"/>
      <c r="P3" s="331"/>
      <c r="Q3" s="331"/>
      <c r="R3" s="331"/>
      <c r="S3" s="332"/>
      <c r="T3" s="335"/>
      <c r="U3" s="335"/>
      <c r="V3" s="335"/>
      <c r="W3" s="335"/>
      <c r="X3" s="335"/>
      <c r="Y3" s="336"/>
    </row>
    <row r="4" spans="2:25" ht="12.75" customHeight="1" x14ac:dyDescent="0.2">
      <c r="B4" s="323"/>
      <c r="C4" s="324"/>
      <c r="D4" s="337" t="s">
        <v>28</v>
      </c>
      <c r="E4" s="338"/>
      <c r="F4" s="338"/>
      <c r="G4" s="338"/>
      <c r="H4" s="338"/>
      <c r="I4" s="338"/>
      <c r="J4" s="338"/>
      <c r="K4" s="338"/>
      <c r="L4" s="338"/>
      <c r="M4" s="338"/>
      <c r="N4" s="338"/>
      <c r="O4" s="338"/>
      <c r="P4" s="338"/>
      <c r="Q4" s="338"/>
      <c r="R4" s="338"/>
      <c r="S4" s="339"/>
      <c r="T4" s="343" t="s">
        <v>14</v>
      </c>
      <c r="U4" s="344"/>
      <c r="V4" s="344"/>
      <c r="W4" s="344"/>
      <c r="X4" s="344"/>
      <c r="Y4" s="345"/>
    </row>
    <row r="5" spans="2:25" ht="15" customHeight="1" x14ac:dyDescent="0.2">
      <c r="B5" s="325"/>
      <c r="C5" s="326"/>
      <c r="D5" s="340"/>
      <c r="E5" s="341"/>
      <c r="F5" s="341"/>
      <c r="G5" s="341"/>
      <c r="H5" s="341"/>
      <c r="I5" s="341"/>
      <c r="J5" s="341"/>
      <c r="K5" s="341"/>
      <c r="L5" s="341"/>
      <c r="M5" s="341"/>
      <c r="N5" s="341"/>
      <c r="O5" s="341"/>
      <c r="P5" s="341"/>
      <c r="Q5" s="341"/>
      <c r="R5" s="341"/>
      <c r="S5" s="342"/>
      <c r="T5" s="209"/>
      <c r="U5" s="210"/>
      <c r="V5" s="210"/>
      <c r="W5" s="210"/>
      <c r="X5" s="210"/>
      <c r="Y5" s="211"/>
    </row>
    <row r="6" spans="2:25" ht="18.75" customHeight="1" x14ac:dyDescent="0.2">
      <c r="B6" s="346" t="s">
        <v>15</v>
      </c>
      <c r="C6" s="347"/>
      <c r="D6" s="347"/>
      <c r="E6" s="347"/>
      <c r="F6" s="347"/>
      <c r="G6" s="347"/>
      <c r="H6" s="347"/>
      <c r="I6" s="448" t="str">
        <f>IF('FO-AGR-PC01-149-1'!I6=""," ",'FO-AGR-PC01-149-1'!I6)</f>
        <v xml:space="preserve"> </v>
      </c>
      <c r="J6" s="448"/>
      <c r="K6" s="448"/>
      <c r="L6" s="448"/>
      <c r="M6" s="448"/>
      <c r="N6" s="448"/>
      <c r="O6" s="448"/>
      <c r="P6" s="448"/>
      <c r="Q6" s="448"/>
      <c r="R6" s="448"/>
      <c r="S6" s="448"/>
      <c r="T6" s="348" t="s">
        <v>17</v>
      </c>
      <c r="U6" s="348"/>
      <c r="V6" s="348"/>
      <c r="W6" s="349" t="str">
        <f>IF('FO-AGR-PC01-149-1'!V6=""," ",'FO-AGR-PC01-149-1'!V6)</f>
        <v xml:space="preserve"> </v>
      </c>
      <c r="X6" s="349"/>
      <c r="Y6" s="4"/>
    </row>
    <row r="7" spans="2:25" ht="18.75" customHeight="1" x14ac:dyDescent="0.2">
      <c r="B7" s="350" t="s">
        <v>16</v>
      </c>
      <c r="C7" s="351"/>
      <c r="D7" s="351"/>
      <c r="E7" s="351"/>
      <c r="F7" s="351"/>
      <c r="G7" s="351"/>
      <c r="H7" s="351"/>
      <c r="I7" s="352" t="str">
        <f>IF('FO-AGR-PC01-149-1'!I7=""," ",'FO-AGR-PC01-149-1'!I7)</f>
        <v xml:space="preserve"> </v>
      </c>
      <c r="J7" s="352"/>
      <c r="K7" s="352"/>
      <c r="L7" s="352"/>
      <c r="M7" s="352"/>
      <c r="N7" s="352"/>
      <c r="O7" s="352"/>
      <c r="P7" s="352"/>
      <c r="Q7" s="319" t="s">
        <v>19</v>
      </c>
      <c r="R7" s="319"/>
      <c r="S7" s="319"/>
      <c r="T7" s="319"/>
      <c r="U7" s="352" t="str">
        <f>IF('FO-AGR-PC01-149-1'!T7=""," ",'FO-AGR-PC01-149-1'!T7)</f>
        <v xml:space="preserve"> </v>
      </c>
      <c r="V7" s="352"/>
      <c r="W7" s="353"/>
      <c r="X7" s="353"/>
      <c r="Y7" s="5"/>
    </row>
    <row r="8" spans="2:25" ht="6.75" customHeight="1" x14ac:dyDescent="0.2">
      <c r="B8" s="53"/>
      <c r="C8" s="49"/>
      <c r="D8" s="49"/>
      <c r="E8" s="49"/>
      <c r="F8" s="49"/>
      <c r="G8" s="49"/>
      <c r="H8" s="49"/>
      <c r="I8" s="132"/>
      <c r="J8" s="132"/>
      <c r="K8" s="132"/>
      <c r="L8" s="132"/>
      <c r="M8" s="132"/>
      <c r="N8" s="132"/>
      <c r="O8" s="132"/>
      <c r="P8" s="132"/>
      <c r="Q8" s="55"/>
      <c r="R8" s="55"/>
      <c r="S8" s="55"/>
      <c r="T8" s="55"/>
      <c r="U8" s="132"/>
      <c r="V8" s="132"/>
      <c r="W8" s="132"/>
      <c r="X8" s="132"/>
      <c r="Y8" s="5"/>
    </row>
    <row r="9" spans="2:25" ht="11.25" customHeight="1" x14ac:dyDescent="0.2">
      <c r="B9" s="350" t="s">
        <v>34</v>
      </c>
      <c r="C9" s="351"/>
      <c r="D9" s="351"/>
      <c r="E9" s="351"/>
      <c r="F9" s="354" t="str">
        <f>IF('FO-AGR-PC01-149-1'!F9=""," ",'FO-AGR-PC01-149-1'!F9)</f>
        <v xml:space="preserve"> </v>
      </c>
      <c r="G9" s="354"/>
      <c r="H9" s="354"/>
      <c r="I9" s="354"/>
      <c r="J9" s="354"/>
      <c r="K9" s="354"/>
      <c r="L9" s="354"/>
      <c r="M9" s="354"/>
      <c r="N9" s="354"/>
      <c r="O9" s="354"/>
      <c r="P9" s="354"/>
      <c r="Q9" s="319" t="s">
        <v>35</v>
      </c>
      <c r="R9" s="319"/>
      <c r="S9" s="319"/>
      <c r="T9" s="319"/>
      <c r="U9" s="352" t="str">
        <f>IF('FO-AGR-PC01-149-1'!T9=""," ",'FO-AGR-PC01-149-1'!T9)</f>
        <v xml:space="preserve"> </v>
      </c>
      <c r="V9" s="352"/>
      <c r="W9" s="352"/>
      <c r="X9" s="352"/>
      <c r="Y9" s="5"/>
    </row>
    <row r="10" spans="2:25" ht="5.25" customHeight="1" x14ac:dyDescent="0.2">
      <c r="B10" s="53"/>
      <c r="C10" s="49"/>
      <c r="D10" s="49"/>
      <c r="E10" s="49"/>
      <c r="F10" s="49"/>
      <c r="G10" s="49"/>
      <c r="H10" s="49"/>
      <c r="I10" s="49"/>
      <c r="J10" s="49"/>
      <c r="K10" s="49"/>
      <c r="L10" s="56"/>
      <c r="M10" s="49"/>
      <c r="N10" s="49"/>
      <c r="O10" s="49"/>
      <c r="P10" s="49"/>
      <c r="Q10" s="49"/>
      <c r="R10" s="49"/>
      <c r="S10" s="49"/>
      <c r="T10" s="49"/>
      <c r="U10" s="49"/>
      <c r="V10" s="49"/>
      <c r="W10" s="49"/>
      <c r="X10" s="49"/>
      <c r="Y10" s="5"/>
    </row>
    <row r="11" spans="2:25" ht="14.25" customHeight="1" x14ac:dyDescent="0.2">
      <c r="B11" s="53" t="s">
        <v>12</v>
      </c>
      <c r="C11" s="49"/>
      <c r="D11" s="49"/>
      <c r="E11" s="57"/>
      <c r="F11" s="49"/>
      <c r="G11" s="58"/>
      <c r="H11" s="49"/>
      <c r="I11" s="319" t="s">
        <v>13</v>
      </c>
      <c r="J11" s="319"/>
      <c r="K11" s="34"/>
      <c r="L11" s="133"/>
      <c r="M11" s="133"/>
      <c r="N11" s="320" t="s">
        <v>20</v>
      </c>
      <c r="O11" s="320"/>
      <c r="P11" s="320"/>
      <c r="Q11" s="212"/>
      <c r="R11" s="212"/>
      <c r="S11" s="212"/>
      <c r="T11" s="212"/>
      <c r="U11" s="212"/>
      <c r="V11" s="212"/>
      <c r="W11" s="212"/>
      <c r="X11" s="212"/>
      <c r="Y11" s="6"/>
    </row>
    <row r="12" spans="2:25" ht="6.75" customHeight="1" x14ac:dyDescent="0.2">
      <c r="B12" s="7"/>
      <c r="C12" s="3"/>
      <c r="D12" s="3"/>
      <c r="E12" s="3"/>
      <c r="F12" s="3"/>
      <c r="G12" s="3"/>
      <c r="H12" s="3"/>
      <c r="I12" s="8"/>
      <c r="J12" s="3"/>
      <c r="K12" s="3"/>
      <c r="L12" s="3"/>
      <c r="M12" s="3"/>
      <c r="N12" s="3"/>
      <c r="O12" s="3"/>
      <c r="P12" s="3"/>
      <c r="Q12" s="3"/>
      <c r="R12" s="3"/>
      <c r="S12" s="3"/>
      <c r="T12" s="3"/>
      <c r="U12" s="3"/>
      <c r="V12" s="3"/>
      <c r="W12" s="3"/>
      <c r="X12" s="3"/>
      <c r="Y12" s="9"/>
    </row>
    <row r="13" spans="2:25" ht="6" customHeight="1" x14ac:dyDescent="0.2">
      <c r="B13" s="10"/>
      <c r="C13" s="11"/>
      <c r="D13" s="11"/>
      <c r="E13" s="11"/>
      <c r="F13" s="11"/>
      <c r="G13" s="11"/>
      <c r="H13" s="11"/>
      <c r="I13" s="11"/>
      <c r="J13" s="11"/>
      <c r="K13" s="11"/>
      <c r="L13" s="11"/>
      <c r="M13" s="11"/>
      <c r="N13" s="11"/>
      <c r="O13" s="11"/>
      <c r="P13" s="11"/>
      <c r="Q13" s="11"/>
      <c r="R13" s="11"/>
      <c r="S13" s="11"/>
      <c r="T13" s="11"/>
      <c r="U13" s="11"/>
      <c r="V13" s="11"/>
      <c r="W13" s="11"/>
      <c r="X13" s="11"/>
      <c r="Y13" s="12"/>
    </row>
    <row r="14" spans="2:25" ht="18.75" customHeight="1" x14ac:dyDescent="0.2">
      <c r="B14" s="13"/>
      <c r="D14" s="14"/>
      <c r="E14" s="359" t="s">
        <v>31</v>
      </c>
      <c r="F14" s="360"/>
      <c r="G14" s="360"/>
      <c r="H14" s="360"/>
      <c r="I14" s="360"/>
      <c r="J14" s="360" t="s">
        <v>33</v>
      </c>
      <c r="K14" s="361"/>
      <c r="L14" s="15"/>
      <c r="Y14" s="16"/>
    </row>
    <row r="15" spans="2:25" ht="18.75" customHeight="1" x14ac:dyDescent="0.2">
      <c r="B15" s="13"/>
      <c r="D15" s="15"/>
      <c r="E15" s="362" t="str">
        <f>IF('FO-AGR-PC01-149-1'!E15=""," ",'FO-AGR-PC01-149-1'!E15)</f>
        <v xml:space="preserve"> </v>
      </c>
      <c r="F15" s="363"/>
      <c r="G15" s="363"/>
      <c r="H15" s="363"/>
      <c r="I15" s="363"/>
      <c r="J15" s="364" t="str">
        <f>IF('FO-AGR-PC01-149-1'!J15=""," ",'FO-AGR-PC01-149-1'!J15)</f>
        <v xml:space="preserve"> </v>
      </c>
      <c r="K15" s="365"/>
      <c r="L15" s="15"/>
      <c r="O15" s="17"/>
      <c r="P15" s="17"/>
      <c r="S15" s="17"/>
      <c r="Y15" s="16"/>
    </row>
    <row r="16" spans="2:25" ht="7.5" customHeight="1" x14ac:dyDescent="0.2">
      <c r="B16" s="13"/>
      <c r="D16" s="15"/>
      <c r="E16" s="15"/>
      <c r="F16" s="15"/>
      <c r="G16" s="15"/>
      <c r="H16" s="15"/>
      <c r="I16" s="15"/>
      <c r="J16" s="15"/>
      <c r="K16" s="15"/>
      <c r="L16" s="15"/>
      <c r="O16" s="17"/>
      <c r="P16" s="17"/>
      <c r="S16" s="17"/>
      <c r="Y16" s="16"/>
    </row>
    <row r="17" spans="2:25" ht="12.75" customHeight="1" x14ac:dyDescent="0.2">
      <c r="B17" s="13"/>
      <c r="C17" s="366" t="s">
        <v>8</v>
      </c>
      <c r="D17" s="367"/>
      <c r="E17" s="370" t="s">
        <v>30</v>
      </c>
      <c r="F17" s="370"/>
      <c r="G17" s="372" t="s">
        <v>29</v>
      </c>
      <c r="H17" s="373"/>
      <c r="I17" s="374"/>
      <c r="J17" s="378" t="s">
        <v>2</v>
      </c>
      <c r="K17" s="380" t="s">
        <v>9</v>
      </c>
      <c r="L17" s="382" t="s">
        <v>7</v>
      </c>
      <c r="O17" s="17"/>
      <c r="P17" s="17"/>
      <c r="S17" s="17"/>
      <c r="Y17" s="16"/>
    </row>
    <row r="18" spans="2:25" ht="19.5" customHeight="1" x14ac:dyDescent="0.2">
      <c r="B18" s="13"/>
      <c r="C18" s="368"/>
      <c r="D18" s="369"/>
      <c r="E18" s="371"/>
      <c r="F18" s="371"/>
      <c r="G18" s="375"/>
      <c r="H18" s="376"/>
      <c r="I18" s="377"/>
      <c r="J18" s="379"/>
      <c r="K18" s="381"/>
      <c r="L18" s="383"/>
      <c r="O18" s="17"/>
      <c r="P18" s="17"/>
      <c r="S18" s="17"/>
      <c r="Y18" s="16"/>
    </row>
    <row r="19" spans="2:25" ht="15" customHeight="1" x14ac:dyDescent="0.2">
      <c r="B19" s="13"/>
      <c r="C19" s="384" t="s">
        <v>0</v>
      </c>
      <c r="D19" s="385"/>
      <c r="E19" s="386">
        <f>25.4*2</f>
        <v>50.8</v>
      </c>
      <c r="F19" s="386"/>
      <c r="G19" s="358" t="str">
        <f>IF('FO-AGR-PC01-149-1'!G19=""," ",'FO-AGR-PC01-149-1'!G19)</f>
        <v xml:space="preserve"> </v>
      </c>
      <c r="H19" s="358"/>
      <c r="I19" s="358"/>
      <c r="J19" s="126" t="str">
        <f>IF(G19=" ","",(G19/$E$15))</f>
        <v/>
      </c>
      <c r="K19" s="126" t="str">
        <f>IF(J19="","",J19)</f>
        <v/>
      </c>
      <c r="L19" s="127" t="str">
        <f>IF(K19="","",1-K19)</f>
        <v/>
      </c>
      <c r="O19" s="17"/>
      <c r="P19" s="17"/>
      <c r="S19" s="17"/>
      <c r="Y19" s="16"/>
    </row>
    <row r="20" spans="2:25" ht="15" customHeight="1" x14ac:dyDescent="0.2">
      <c r="B20" s="13"/>
      <c r="C20" s="387" t="s">
        <v>48</v>
      </c>
      <c r="D20" s="388"/>
      <c r="E20" s="357">
        <v>36.1</v>
      </c>
      <c r="F20" s="357"/>
      <c r="G20" s="358" t="str">
        <f>IF('FO-AGR-PC01-149-1'!G20=""," ",'FO-AGR-PC01-149-1'!G20)</f>
        <v xml:space="preserve"> </v>
      </c>
      <c r="H20" s="358"/>
      <c r="I20" s="358"/>
      <c r="J20" s="126" t="str">
        <f t="shared" ref="J20:J31" si="0">IF(G20=" ","",(G20/$E$15))</f>
        <v/>
      </c>
      <c r="K20" s="126" t="str">
        <f>IF(J20="","",J20+K19)</f>
        <v/>
      </c>
      <c r="L20" s="127" t="str">
        <f t="shared" ref="L20:L32" si="1">IF(K20="","",1-K20)</f>
        <v/>
      </c>
      <c r="O20" s="17"/>
      <c r="P20" s="17"/>
      <c r="S20" s="17"/>
      <c r="Y20" s="16"/>
    </row>
    <row r="21" spans="2:25" ht="15" customHeight="1" x14ac:dyDescent="0.2">
      <c r="B21" s="13"/>
      <c r="C21" s="389" t="s">
        <v>1</v>
      </c>
      <c r="D21" s="390"/>
      <c r="E21" s="391">
        <v>25.4</v>
      </c>
      <c r="F21" s="392"/>
      <c r="G21" s="358" t="str">
        <f>IF('FO-AGR-PC01-149-1'!G21=""," ",'FO-AGR-PC01-149-1'!G21)</f>
        <v xml:space="preserve"> </v>
      </c>
      <c r="H21" s="358"/>
      <c r="I21" s="358"/>
      <c r="J21" s="126" t="str">
        <f t="shared" si="0"/>
        <v/>
      </c>
      <c r="K21" s="126" t="str">
        <f t="shared" ref="K21:K31" si="2">IF(J21="","",J21+K20)</f>
        <v/>
      </c>
      <c r="L21" s="127" t="str">
        <f t="shared" si="1"/>
        <v/>
      </c>
      <c r="O21" s="17"/>
      <c r="P21" s="17"/>
      <c r="S21" s="17"/>
      <c r="Y21" s="16"/>
    </row>
    <row r="22" spans="2:25" ht="15" customHeight="1" x14ac:dyDescent="0.2">
      <c r="B22" s="13"/>
      <c r="C22" s="355" t="s">
        <v>46</v>
      </c>
      <c r="D22" s="356"/>
      <c r="E22" s="357">
        <v>19.05</v>
      </c>
      <c r="F22" s="357"/>
      <c r="G22" s="358" t="str">
        <f>IF('FO-AGR-PC01-149-1'!G22=""," ",'FO-AGR-PC01-149-1'!G22)</f>
        <v xml:space="preserve"> </v>
      </c>
      <c r="H22" s="358"/>
      <c r="I22" s="358"/>
      <c r="J22" s="126" t="str">
        <f t="shared" si="0"/>
        <v/>
      </c>
      <c r="K22" s="126" t="str">
        <f t="shared" si="2"/>
        <v/>
      </c>
      <c r="L22" s="127" t="str">
        <f t="shared" si="1"/>
        <v/>
      </c>
      <c r="O22" s="17"/>
      <c r="P22" s="17"/>
      <c r="S22" s="17"/>
      <c r="Y22" s="16"/>
    </row>
    <row r="23" spans="2:25" ht="15" customHeight="1" x14ac:dyDescent="0.2">
      <c r="B23" s="13"/>
      <c r="C23" s="393" t="s">
        <v>45</v>
      </c>
      <c r="D23" s="356"/>
      <c r="E23" s="357">
        <v>12.7</v>
      </c>
      <c r="F23" s="357"/>
      <c r="G23" s="358" t="str">
        <f>IF('FO-AGR-PC01-149-1'!G23=""," ",'FO-AGR-PC01-149-1'!G23)</f>
        <v xml:space="preserve"> </v>
      </c>
      <c r="H23" s="358"/>
      <c r="I23" s="358"/>
      <c r="J23" s="126" t="str">
        <f t="shared" si="0"/>
        <v/>
      </c>
      <c r="K23" s="126" t="str">
        <f t="shared" si="2"/>
        <v/>
      </c>
      <c r="L23" s="127" t="str">
        <f t="shared" si="1"/>
        <v/>
      </c>
      <c r="O23" s="17"/>
      <c r="P23" s="17"/>
      <c r="S23" s="17"/>
      <c r="Y23" s="16"/>
    </row>
    <row r="24" spans="2:25" ht="15" customHeight="1" x14ac:dyDescent="0.2">
      <c r="B24" s="13"/>
      <c r="C24" s="355" t="s">
        <v>47</v>
      </c>
      <c r="D24" s="356"/>
      <c r="E24" s="357">
        <v>9.52</v>
      </c>
      <c r="F24" s="357"/>
      <c r="G24" s="358" t="str">
        <f>IF('FO-AGR-PC01-149-1'!G24=""," ",'FO-AGR-PC01-149-1'!G24)</f>
        <v xml:space="preserve"> </v>
      </c>
      <c r="H24" s="358"/>
      <c r="I24" s="358"/>
      <c r="J24" s="126" t="str">
        <f t="shared" si="0"/>
        <v/>
      </c>
      <c r="K24" s="126" t="str">
        <f t="shared" si="2"/>
        <v/>
      </c>
      <c r="L24" s="127" t="str">
        <f t="shared" si="1"/>
        <v/>
      </c>
      <c r="O24" s="17"/>
      <c r="P24" s="17"/>
      <c r="S24" s="17"/>
      <c r="Y24" s="16"/>
    </row>
    <row r="25" spans="2:25" ht="15" customHeight="1" x14ac:dyDescent="0.2">
      <c r="B25" s="13"/>
      <c r="C25" s="389">
        <v>4</v>
      </c>
      <c r="D25" s="390"/>
      <c r="E25" s="357">
        <v>4.75</v>
      </c>
      <c r="F25" s="357"/>
      <c r="G25" s="358" t="str">
        <f>IF('FO-AGR-PC01-149-1'!G25=""," ",'FO-AGR-PC01-149-1'!G25)</f>
        <v xml:space="preserve"> </v>
      </c>
      <c r="H25" s="358"/>
      <c r="I25" s="358"/>
      <c r="J25" s="126" t="str">
        <f t="shared" si="0"/>
        <v/>
      </c>
      <c r="K25" s="126" t="str">
        <f t="shared" si="2"/>
        <v/>
      </c>
      <c r="L25" s="127" t="str">
        <f t="shared" si="1"/>
        <v/>
      </c>
      <c r="O25" s="17"/>
      <c r="P25" s="17"/>
      <c r="S25" s="17"/>
      <c r="Y25" s="16"/>
    </row>
    <row r="26" spans="2:25" ht="15" customHeight="1" x14ac:dyDescent="0.2">
      <c r="B26" s="13"/>
      <c r="C26" s="389">
        <v>10</v>
      </c>
      <c r="D26" s="390"/>
      <c r="E26" s="357">
        <v>2</v>
      </c>
      <c r="F26" s="357"/>
      <c r="G26" s="358" t="str">
        <f>IF('FO-AGR-PC01-149-1'!G26=""," ",'FO-AGR-PC01-149-1'!G26)</f>
        <v xml:space="preserve"> </v>
      </c>
      <c r="H26" s="358"/>
      <c r="I26" s="358"/>
      <c r="J26" s="126" t="str">
        <f t="shared" si="0"/>
        <v/>
      </c>
      <c r="K26" s="126" t="str">
        <f t="shared" si="2"/>
        <v/>
      </c>
      <c r="L26" s="127" t="str">
        <f t="shared" si="1"/>
        <v/>
      </c>
      <c r="Y26" s="16"/>
    </row>
    <row r="27" spans="2:25" ht="15" customHeight="1" x14ac:dyDescent="0.2">
      <c r="B27" s="13"/>
      <c r="C27" s="389">
        <v>30</v>
      </c>
      <c r="D27" s="390"/>
      <c r="E27" s="357">
        <v>0.6</v>
      </c>
      <c r="F27" s="357"/>
      <c r="G27" s="358" t="str">
        <f>IF('FO-AGR-PC01-149-1'!G27=""," ",'FO-AGR-PC01-149-1'!G27)</f>
        <v xml:space="preserve"> </v>
      </c>
      <c r="H27" s="358"/>
      <c r="I27" s="358"/>
      <c r="J27" s="126" t="str">
        <f t="shared" si="0"/>
        <v/>
      </c>
      <c r="K27" s="126" t="str">
        <f t="shared" si="2"/>
        <v/>
      </c>
      <c r="L27" s="127" t="str">
        <f t="shared" si="1"/>
        <v/>
      </c>
      <c r="Y27" s="16"/>
    </row>
    <row r="28" spans="2:25" ht="15" customHeight="1" x14ac:dyDescent="0.2">
      <c r="B28" s="13"/>
      <c r="C28" s="389">
        <v>40</v>
      </c>
      <c r="D28" s="390"/>
      <c r="E28" s="357">
        <v>0.42499999999999999</v>
      </c>
      <c r="F28" s="357"/>
      <c r="G28" s="358" t="str">
        <f>IF('FO-AGR-PC01-149-1'!G28=""," ",'FO-AGR-PC01-149-1'!G28)</f>
        <v xml:space="preserve"> </v>
      </c>
      <c r="H28" s="358"/>
      <c r="I28" s="358"/>
      <c r="J28" s="126" t="str">
        <f t="shared" si="0"/>
        <v/>
      </c>
      <c r="K28" s="126" t="str">
        <f t="shared" si="2"/>
        <v/>
      </c>
      <c r="L28" s="127" t="str">
        <f t="shared" si="1"/>
        <v/>
      </c>
      <c r="Y28" s="16"/>
    </row>
    <row r="29" spans="2:25" ht="15" customHeight="1" x14ac:dyDescent="0.2">
      <c r="B29" s="13"/>
      <c r="C29" s="389">
        <v>60</v>
      </c>
      <c r="D29" s="390"/>
      <c r="E29" s="357">
        <v>0.25</v>
      </c>
      <c r="F29" s="357"/>
      <c r="G29" s="358" t="str">
        <f>IF('FO-AGR-PC01-149-1'!G29=""," ",'FO-AGR-PC01-149-1'!G29)</f>
        <v xml:space="preserve"> </v>
      </c>
      <c r="H29" s="358"/>
      <c r="I29" s="358"/>
      <c r="J29" s="126" t="str">
        <f t="shared" si="0"/>
        <v/>
      </c>
      <c r="K29" s="126" t="str">
        <f t="shared" si="2"/>
        <v/>
      </c>
      <c r="L29" s="127" t="str">
        <f t="shared" si="1"/>
        <v/>
      </c>
      <c r="Y29" s="16"/>
    </row>
    <row r="30" spans="2:25" ht="15" customHeight="1" x14ac:dyDescent="0.2">
      <c r="B30" s="13"/>
      <c r="C30" s="389">
        <v>100</v>
      </c>
      <c r="D30" s="390"/>
      <c r="E30" s="357">
        <v>0.15</v>
      </c>
      <c r="F30" s="357"/>
      <c r="G30" s="358" t="str">
        <f>IF('FO-AGR-PC01-149-1'!G30=""," ",'FO-AGR-PC01-149-1'!G30)</f>
        <v xml:space="preserve"> </v>
      </c>
      <c r="H30" s="358"/>
      <c r="I30" s="358"/>
      <c r="J30" s="126" t="str">
        <f t="shared" si="0"/>
        <v/>
      </c>
      <c r="K30" s="126" t="str">
        <f t="shared" si="2"/>
        <v/>
      </c>
      <c r="L30" s="127" t="str">
        <f t="shared" si="1"/>
        <v/>
      </c>
      <c r="Y30" s="16"/>
    </row>
    <row r="31" spans="2:25" ht="15" customHeight="1" x14ac:dyDescent="0.2">
      <c r="B31" s="13"/>
      <c r="C31" s="397">
        <v>200</v>
      </c>
      <c r="D31" s="398"/>
      <c r="E31" s="399">
        <v>7.3999999999999996E-2</v>
      </c>
      <c r="F31" s="399"/>
      <c r="G31" s="358" t="str">
        <f>IF('FO-AGR-PC01-149-1'!G31=""," ",'FO-AGR-PC01-149-1'!G31)</f>
        <v xml:space="preserve"> </v>
      </c>
      <c r="H31" s="358"/>
      <c r="I31" s="358"/>
      <c r="J31" s="126" t="str">
        <f t="shared" si="0"/>
        <v/>
      </c>
      <c r="K31" s="126" t="str">
        <f t="shared" si="2"/>
        <v/>
      </c>
      <c r="L31" s="127" t="str">
        <f t="shared" si="1"/>
        <v/>
      </c>
      <c r="Y31" s="16"/>
    </row>
    <row r="32" spans="2:25" ht="22.5" customHeight="1" x14ac:dyDescent="0.2">
      <c r="B32" s="13"/>
      <c r="C32" s="400" t="s">
        <v>38</v>
      </c>
      <c r="D32" s="401"/>
      <c r="E32" s="402" t="s">
        <v>39</v>
      </c>
      <c r="F32" s="401"/>
      <c r="G32" s="358" t="str">
        <f>IF('FO-AGR-PC01-149-1'!G32=""," ",'FO-AGR-PC01-149-1'!G32)</f>
        <v xml:space="preserve"> </v>
      </c>
      <c r="H32" s="358"/>
      <c r="I32" s="358"/>
      <c r="J32" s="126" t="str">
        <f>IF(G32=" ","",(G32/$E$15))</f>
        <v/>
      </c>
      <c r="K32" s="134" t="str">
        <f>IF(K31="","",K31+J32)</f>
        <v/>
      </c>
      <c r="L32" s="127" t="str">
        <f t="shared" si="1"/>
        <v/>
      </c>
      <c r="Y32" s="16"/>
    </row>
    <row r="33" spans="2:25" ht="5.25" customHeight="1" x14ac:dyDescent="0.2">
      <c r="B33" s="13"/>
      <c r="C33" s="30"/>
      <c r="D33" s="31"/>
      <c r="E33" s="31"/>
      <c r="F33" s="31"/>
      <c r="G33" s="31"/>
      <c r="H33" s="31"/>
      <c r="I33" s="31"/>
      <c r="J33" s="31"/>
      <c r="K33" s="31"/>
      <c r="L33" s="32"/>
      <c r="Y33" s="16"/>
    </row>
    <row r="34" spans="2:25" ht="12.75" customHeight="1" x14ac:dyDescent="0.2">
      <c r="B34" s="13"/>
      <c r="C34" s="403" t="s">
        <v>37</v>
      </c>
      <c r="D34" s="404"/>
      <c r="E34" s="404"/>
      <c r="F34" s="405"/>
      <c r="G34" s="409" t="str">
        <f>IF(G19=" ","",SUM($G19:$G32))</f>
        <v/>
      </c>
      <c r="H34" s="410"/>
      <c r="I34" s="411"/>
      <c r="J34" s="415" t="str">
        <f>IF(J19="","",SUM(J19:J32))</f>
        <v/>
      </c>
      <c r="K34" s="417" t="s">
        <v>36</v>
      </c>
      <c r="L34" s="226" t="e">
        <f>IF(J15="-",IF(E15=" ","",SUM((E15-G34)/E15)*100),SUM((J15-G34)/J15)*100)</f>
        <v>#VALUE!</v>
      </c>
      <c r="O34" s="419" t="s">
        <v>5</v>
      </c>
      <c r="P34" s="420"/>
      <c r="Q34" s="135" t="str">
        <f>IF(K25="","",K25)</f>
        <v/>
      </c>
      <c r="R34" s="136"/>
      <c r="S34" s="47"/>
      <c r="U34" s="41" t="s">
        <v>41</v>
      </c>
      <c r="V34" s="35"/>
      <c r="W34" s="42" t="s">
        <v>43</v>
      </c>
      <c r="X34" s="36" t="str">
        <f>IF(V36="","",(V36/V34))</f>
        <v/>
      </c>
      <c r="Y34" s="16"/>
    </row>
    <row r="35" spans="2:25" ht="11.25" customHeight="1" x14ac:dyDescent="0.2">
      <c r="B35" s="13"/>
      <c r="C35" s="406"/>
      <c r="D35" s="407"/>
      <c r="E35" s="407"/>
      <c r="F35" s="408"/>
      <c r="G35" s="412"/>
      <c r="H35" s="413"/>
      <c r="I35" s="414"/>
      <c r="J35" s="416"/>
      <c r="K35" s="418"/>
      <c r="L35" s="227"/>
      <c r="O35" s="419" t="s">
        <v>3</v>
      </c>
      <c r="P35" s="419"/>
      <c r="Q35" s="135" t="str">
        <f>IF(K25="","",K31-K25)</f>
        <v/>
      </c>
      <c r="R35" s="136"/>
      <c r="S35" s="47"/>
      <c r="U35" s="41" t="s">
        <v>40</v>
      </c>
      <c r="V35" s="35"/>
      <c r="W35" s="37"/>
      <c r="X35" s="38"/>
      <c r="Y35" s="16"/>
    </row>
    <row r="36" spans="2:25" ht="12.75" customHeight="1" x14ac:dyDescent="0.2">
      <c r="B36" s="13"/>
      <c r="C36" s="28"/>
      <c r="D36" s="28"/>
      <c r="E36" s="28"/>
      <c r="F36" s="28"/>
      <c r="G36" s="28"/>
      <c r="H36" s="28"/>
      <c r="I36" s="28"/>
      <c r="J36" s="28"/>
      <c r="K36" s="28"/>
      <c r="L36" s="28"/>
      <c r="O36" s="419" t="s">
        <v>4</v>
      </c>
      <c r="P36" s="419"/>
      <c r="Q36" s="135" t="str">
        <f>+L31</f>
        <v/>
      </c>
      <c r="R36" s="136"/>
      <c r="S36" s="47"/>
      <c r="U36" s="41" t="s">
        <v>42</v>
      </c>
      <c r="V36" s="35"/>
      <c r="W36" s="43" t="s">
        <v>44</v>
      </c>
      <c r="X36" s="39" t="str">
        <f>IF(V35="","",(V35*V35)/(V34*V36))</f>
        <v/>
      </c>
      <c r="Y36" s="16"/>
    </row>
    <row r="37" spans="2:25" ht="2.25" customHeight="1" x14ac:dyDescent="0.2">
      <c r="B37" s="13"/>
      <c r="Y37" s="16"/>
    </row>
    <row r="38" spans="2:25" x14ac:dyDescent="0.2">
      <c r="B38" s="294" t="s">
        <v>21</v>
      </c>
      <c r="C38" s="295"/>
      <c r="D38" s="295"/>
      <c r="E38" s="296"/>
      <c r="F38" s="296"/>
      <c r="G38" s="296"/>
      <c r="H38" s="296"/>
      <c r="I38" s="296"/>
      <c r="J38" s="296"/>
      <c r="K38" s="296"/>
      <c r="L38" s="296"/>
      <c r="M38" s="296"/>
      <c r="N38" s="296"/>
      <c r="O38" s="296"/>
      <c r="P38" s="296"/>
      <c r="Q38" s="296"/>
      <c r="R38" s="296"/>
      <c r="S38" s="296"/>
      <c r="T38" s="296"/>
      <c r="U38" s="296"/>
      <c r="V38" s="296"/>
      <c r="W38" s="296"/>
      <c r="X38" s="296"/>
      <c r="Y38" s="421"/>
    </row>
    <row r="39" spans="2:25" x14ac:dyDescent="0.2">
      <c r="B39" s="299"/>
      <c r="C39" s="297"/>
      <c r="D39" s="297"/>
      <c r="E39" s="297"/>
      <c r="F39" s="297"/>
      <c r="G39" s="297"/>
      <c r="H39" s="297"/>
      <c r="I39" s="297"/>
      <c r="J39" s="297"/>
      <c r="K39" s="297"/>
      <c r="L39" s="297"/>
      <c r="M39" s="297"/>
      <c r="N39" s="297"/>
      <c r="O39" s="297"/>
      <c r="P39" s="297"/>
      <c r="Q39" s="297"/>
      <c r="R39" s="297"/>
      <c r="S39" s="297"/>
      <c r="T39" s="297"/>
      <c r="U39" s="297"/>
      <c r="V39" s="297"/>
      <c r="W39" s="297"/>
      <c r="X39" s="297"/>
      <c r="Y39" s="298"/>
    </row>
    <row r="40" spans="2:25" x14ac:dyDescent="0.2">
      <c r="B40" s="422"/>
      <c r="C40" s="423"/>
      <c r="D40" s="423"/>
      <c r="E40" s="423"/>
      <c r="F40" s="423"/>
      <c r="G40" s="423"/>
      <c r="H40" s="423"/>
      <c r="I40" s="423"/>
      <c r="J40" s="423"/>
      <c r="K40" s="423"/>
      <c r="L40" s="423"/>
      <c r="M40" s="423"/>
      <c r="N40" s="423"/>
      <c r="O40" s="423"/>
      <c r="P40" s="423"/>
      <c r="Q40" s="423"/>
      <c r="R40" s="423"/>
      <c r="S40" s="423"/>
      <c r="T40" s="423"/>
      <c r="U40" s="423"/>
      <c r="V40" s="423"/>
      <c r="W40" s="423"/>
      <c r="X40" s="423"/>
      <c r="Y40" s="424"/>
    </row>
    <row r="41" spans="2:25" ht="3.75" customHeight="1" x14ac:dyDescent="0.2">
      <c r="B41" s="7"/>
      <c r="C41" s="3"/>
      <c r="D41" s="3"/>
      <c r="E41" s="18"/>
      <c r="F41" s="18"/>
      <c r="G41" s="18"/>
      <c r="H41" s="18"/>
      <c r="I41" s="18"/>
      <c r="J41" s="18"/>
      <c r="K41" s="18"/>
      <c r="L41" s="1"/>
      <c r="M41" s="1"/>
      <c r="N41" s="2"/>
      <c r="O41" s="3"/>
      <c r="P41" s="3"/>
      <c r="Q41" s="3"/>
      <c r="R41" s="3"/>
      <c r="S41" s="3"/>
      <c r="T41" s="3"/>
      <c r="U41" s="3"/>
      <c r="V41" s="3"/>
      <c r="W41" s="3"/>
      <c r="X41" s="3"/>
      <c r="Y41" s="9"/>
    </row>
    <row r="42" spans="2:25" x14ac:dyDescent="0.2">
      <c r="B42" s="425" t="s">
        <v>49</v>
      </c>
      <c r="C42" s="426"/>
      <c r="D42" s="426"/>
      <c r="E42" s="426"/>
      <c r="F42" s="426"/>
      <c r="G42" s="426"/>
      <c r="H42" s="426"/>
      <c r="I42" s="426"/>
      <c r="J42" s="426"/>
      <c r="K42" s="426"/>
      <c r="L42" s="426"/>
      <c r="M42" s="426"/>
      <c r="N42" s="426"/>
      <c r="O42" s="426"/>
      <c r="P42" s="426"/>
      <c r="Q42" s="426"/>
      <c r="R42" s="426"/>
      <c r="S42" s="426"/>
      <c r="T42" s="426"/>
      <c r="U42" s="426"/>
      <c r="V42" s="426"/>
      <c r="W42" s="426"/>
      <c r="X42" s="426"/>
      <c r="Y42" s="427"/>
    </row>
    <row r="43" spans="2:25" x14ac:dyDescent="0.2">
      <c r="B43" s="428" t="s">
        <v>50</v>
      </c>
      <c r="C43" s="429"/>
      <c r="D43" s="429"/>
      <c r="E43" s="429"/>
      <c r="F43" s="429"/>
      <c r="G43" s="429"/>
      <c r="H43" s="429"/>
      <c r="I43" s="429"/>
      <c r="J43" s="429"/>
      <c r="K43" s="429"/>
      <c r="L43" s="429"/>
      <c r="M43" s="429"/>
      <c r="N43" s="429"/>
      <c r="O43" s="429"/>
      <c r="P43" s="429"/>
      <c r="Q43" s="429"/>
      <c r="R43" s="429"/>
      <c r="S43" s="429"/>
      <c r="T43" s="429"/>
      <c r="U43" s="429"/>
      <c r="V43" s="429"/>
      <c r="W43" s="429"/>
      <c r="X43" s="429"/>
      <c r="Y43" s="430"/>
    </row>
    <row r="44" spans="2:25" ht="22.5" customHeight="1" x14ac:dyDescent="0.2">
      <c r="B44" s="431" t="s">
        <v>25</v>
      </c>
      <c r="C44" s="432"/>
      <c r="D44" s="432"/>
      <c r="E44" s="432"/>
      <c r="F44" s="432"/>
      <c r="G44" s="432"/>
      <c r="H44" s="432"/>
      <c r="I44" s="432"/>
      <c r="J44" s="432"/>
      <c r="K44" s="432"/>
      <c r="L44" s="432"/>
      <c r="M44" s="432"/>
      <c r="N44" s="432"/>
      <c r="O44" s="432"/>
      <c r="P44" s="432"/>
      <c r="Q44" s="432"/>
      <c r="R44" s="432"/>
      <c r="S44" s="432"/>
      <c r="T44" s="432"/>
      <c r="U44" s="432"/>
      <c r="V44" s="432"/>
      <c r="W44" s="432"/>
      <c r="X44" s="432"/>
      <c r="Y44" s="433"/>
    </row>
    <row r="45" spans="2:25" s="19" customFormat="1" ht="24" customHeight="1" x14ac:dyDescent="0.15">
      <c r="B45" s="434" t="s">
        <v>27</v>
      </c>
      <c r="C45" s="434"/>
      <c r="D45" s="434"/>
      <c r="E45" s="434"/>
      <c r="F45" s="434"/>
      <c r="G45" s="434"/>
      <c r="H45" s="434"/>
      <c r="I45" s="434"/>
      <c r="J45" s="434"/>
      <c r="K45" s="434"/>
      <c r="L45" s="434"/>
      <c r="M45" s="434"/>
      <c r="N45" s="434"/>
      <c r="O45" s="434"/>
      <c r="P45" s="434"/>
      <c r="Q45" s="434"/>
      <c r="R45" s="434"/>
      <c r="S45" s="434"/>
      <c r="T45" s="434"/>
      <c r="U45" s="434"/>
      <c r="V45" s="434"/>
      <c r="W45" s="434"/>
      <c r="X45" s="434"/>
      <c r="Y45" s="434"/>
    </row>
    <row r="46" spans="2:25" ht="12" customHeight="1" x14ac:dyDescent="0.2">
      <c r="B46" s="20" t="s">
        <v>88</v>
      </c>
      <c r="D46" s="21"/>
      <c r="E46" s="21"/>
      <c r="F46" s="21"/>
      <c r="G46" s="21"/>
      <c r="H46" s="21"/>
      <c r="I46" s="21"/>
      <c r="J46" s="21"/>
      <c r="K46" s="21"/>
      <c r="L46" s="21"/>
      <c r="M46" s="21"/>
      <c r="N46" s="21"/>
      <c r="O46" s="21"/>
      <c r="P46" s="22"/>
      <c r="Q46" s="22"/>
      <c r="R46" s="22"/>
      <c r="S46" s="22"/>
      <c r="T46" s="22"/>
      <c r="U46" s="22"/>
      <c r="V46" s="22"/>
      <c r="W46" s="22"/>
      <c r="X46" s="22"/>
      <c r="Y46" s="23"/>
    </row>
    <row r="47" spans="2:25" ht="24" customHeight="1" x14ac:dyDescent="0.2">
      <c r="B47" s="13"/>
      <c r="J47" s="394"/>
      <c r="K47" s="395"/>
      <c r="L47" s="395"/>
      <c r="M47" s="395"/>
      <c r="N47" s="395"/>
      <c r="P47" s="395"/>
      <c r="Q47" s="395"/>
      <c r="R47" s="395"/>
      <c r="S47" s="395"/>
      <c r="T47" s="395"/>
      <c r="U47" s="395"/>
      <c r="V47" s="395"/>
      <c r="W47" s="395"/>
      <c r="X47" s="395"/>
      <c r="Y47" s="23"/>
    </row>
    <row r="48" spans="2:25" ht="10.5" customHeight="1" x14ac:dyDescent="0.2">
      <c r="B48" s="7"/>
      <c r="C48" s="3"/>
      <c r="D48" s="3"/>
      <c r="E48" s="3"/>
      <c r="F48" s="3"/>
      <c r="G48" s="3"/>
      <c r="H48" s="3"/>
      <c r="I48" s="3"/>
      <c r="J48" s="396" t="s">
        <v>10</v>
      </c>
      <c r="K48" s="396"/>
      <c r="L48" s="396"/>
      <c r="M48" s="396"/>
      <c r="N48" s="396"/>
      <c r="O48" s="44"/>
      <c r="P48" s="396" t="s">
        <v>11</v>
      </c>
      <c r="Q48" s="396"/>
      <c r="R48" s="396"/>
      <c r="S48" s="396"/>
      <c r="T48" s="396"/>
      <c r="U48" s="396"/>
      <c r="V48" s="396"/>
      <c r="W48" s="396"/>
      <c r="X48" s="396"/>
      <c r="Y48" s="24"/>
    </row>
    <row r="49" spans="2:25" s="25" customFormat="1" ht="9.75" customHeight="1" x14ac:dyDescent="0.2">
      <c r="B49" s="438"/>
      <c r="C49" s="438"/>
      <c r="D49" s="438"/>
      <c r="E49" s="438"/>
      <c r="F49" s="438"/>
      <c r="G49" s="438"/>
      <c r="H49" s="438"/>
      <c r="K49" s="137" t="s">
        <v>23</v>
      </c>
      <c r="L49" s="138"/>
      <c r="M49" s="139" t="s">
        <v>24</v>
      </c>
      <c r="N49" s="138"/>
      <c r="O49" s="439"/>
      <c r="P49" s="439"/>
      <c r="Q49" s="439"/>
      <c r="R49" s="439"/>
      <c r="S49" s="439"/>
      <c r="T49" s="439"/>
      <c r="U49" s="439"/>
      <c r="V49" s="440" t="s">
        <v>89</v>
      </c>
      <c r="W49" s="440"/>
      <c r="X49" s="440"/>
      <c r="Y49" s="440"/>
    </row>
    <row r="50" spans="2:25" x14ac:dyDescent="0.2">
      <c r="B50" s="26"/>
      <c r="C50" s="26"/>
      <c r="D50" s="26"/>
      <c r="W50" s="27"/>
      <c r="X50" s="27"/>
      <c r="Y50" s="27"/>
    </row>
    <row r="52" spans="2:25" s="52" customFormat="1" x14ac:dyDescent="0.2">
      <c r="B52" s="169"/>
      <c r="C52" s="170"/>
      <c r="D52" s="175" t="s">
        <v>32</v>
      </c>
      <c r="E52" s="176"/>
      <c r="F52" s="176"/>
      <c r="G52" s="176"/>
      <c r="H52" s="176"/>
      <c r="I52" s="176"/>
      <c r="J52" s="176"/>
      <c r="K52" s="176"/>
      <c r="L52" s="176"/>
      <c r="M52" s="176"/>
      <c r="N52" s="176"/>
      <c r="O52" s="176"/>
      <c r="P52" s="176"/>
      <c r="Q52" s="176"/>
      <c r="R52" s="176"/>
      <c r="S52" s="177"/>
      <c r="T52" s="202" t="s">
        <v>6</v>
      </c>
      <c r="U52" s="202"/>
      <c r="V52" s="202"/>
      <c r="W52" s="202"/>
      <c r="X52" s="202"/>
      <c r="Y52" s="203"/>
    </row>
    <row r="53" spans="2:25" s="52" customFormat="1" x14ac:dyDescent="0.2">
      <c r="B53" s="171"/>
      <c r="C53" s="172"/>
      <c r="D53" s="178"/>
      <c r="E53" s="179"/>
      <c r="F53" s="179"/>
      <c r="G53" s="179"/>
      <c r="H53" s="179"/>
      <c r="I53" s="179"/>
      <c r="J53" s="179"/>
      <c r="K53" s="179"/>
      <c r="L53" s="179"/>
      <c r="M53" s="179"/>
      <c r="N53" s="179"/>
      <c r="O53" s="179"/>
      <c r="P53" s="179"/>
      <c r="Q53" s="179"/>
      <c r="R53" s="179"/>
      <c r="S53" s="180"/>
      <c r="T53" s="204"/>
      <c r="U53" s="204"/>
      <c r="V53" s="204"/>
      <c r="W53" s="204"/>
      <c r="X53" s="204"/>
      <c r="Y53" s="205"/>
    </row>
    <row r="54" spans="2:25" s="52" customFormat="1" x14ac:dyDescent="0.2">
      <c r="B54" s="171"/>
      <c r="C54" s="172"/>
      <c r="D54" s="187" t="s">
        <v>28</v>
      </c>
      <c r="E54" s="188"/>
      <c r="F54" s="188"/>
      <c r="G54" s="188"/>
      <c r="H54" s="188"/>
      <c r="I54" s="188"/>
      <c r="J54" s="188"/>
      <c r="K54" s="188"/>
      <c r="L54" s="188"/>
      <c r="M54" s="188"/>
      <c r="N54" s="188"/>
      <c r="O54" s="188"/>
      <c r="P54" s="188"/>
      <c r="Q54" s="188"/>
      <c r="R54" s="188"/>
      <c r="S54" s="189"/>
      <c r="T54" s="206" t="s">
        <v>14</v>
      </c>
      <c r="U54" s="207"/>
      <c r="V54" s="207"/>
      <c r="W54" s="207"/>
      <c r="X54" s="207"/>
      <c r="Y54" s="208"/>
    </row>
    <row r="55" spans="2:25" s="52" customFormat="1" ht="15" customHeight="1" x14ac:dyDescent="0.2">
      <c r="B55" s="171"/>
      <c r="C55" s="172"/>
      <c r="D55" s="187"/>
      <c r="E55" s="188"/>
      <c r="F55" s="188"/>
      <c r="G55" s="188"/>
      <c r="H55" s="188"/>
      <c r="I55" s="188"/>
      <c r="J55" s="188"/>
      <c r="K55" s="188"/>
      <c r="L55" s="188"/>
      <c r="M55" s="188"/>
      <c r="N55" s="188"/>
      <c r="O55" s="188"/>
      <c r="P55" s="188"/>
      <c r="Q55" s="188"/>
      <c r="R55" s="188"/>
      <c r="S55" s="189"/>
      <c r="T55" s="242"/>
      <c r="U55" s="243"/>
      <c r="V55" s="243"/>
      <c r="W55" s="243"/>
      <c r="X55" s="243"/>
      <c r="Y55" s="244"/>
    </row>
    <row r="56" spans="2:25" s="52" customFormat="1" x14ac:dyDescent="0.2">
      <c r="B56" s="305"/>
      <c r="C56" s="306"/>
      <c r="D56" s="306"/>
      <c r="E56" s="306"/>
      <c r="F56" s="306"/>
      <c r="G56" s="306"/>
      <c r="H56" s="306"/>
      <c r="I56" s="307"/>
      <c r="J56" s="307"/>
      <c r="K56" s="307"/>
      <c r="L56" s="307"/>
      <c r="M56" s="307"/>
      <c r="N56" s="307"/>
      <c r="O56" s="307"/>
      <c r="P56" s="295"/>
      <c r="Q56" s="295"/>
      <c r="R56" s="60"/>
      <c r="S56" s="118"/>
      <c r="T56" s="295"/>
      <c r="U56" s="295"/>
      <c r="V56" s="295"/>
      <c r="W56" s="308"/>
      <c r="X56" s="308"/>
      <c r="Y56" s="119"/>
    </row>
    <row r="57" spans="2:25" s="52" customFormat="1" x14ac:dyDescent="0.2">
      <c r="B57" s="160" t="s">
        <v>67</v>
      </c>
      <c r="C57" s="161"/>
      <c r="D57" s="161"/>
      <c r="E57" s="161"/>
      <c r="F57" s="161"/>
      <c r="G57" s="302"/>
      <c r="H57" s="302"/>
      <c r="I57" s="302"/>
      <c r="J57" s="302"/>
      <c r="K57" s="302"/>
      <c r="L57" s="70"/>
      <c r="M57" s="288" t="s">
        <v>60</v>
      </c>
      <c r="N57" s="288"/>
      <c r="O57" s="288"/>
      <c r="P57" s="288"/>
      <c r="Q57" s="67" t="s">
        <v>61</v>
      </c>
      <c r="R57" s="105"/>
      <c r="S57" s="72"/>
      <c r="T57" s="288" t="s">
        <v>62</v>
      </c>
      <c r="U57" s="288"/>
      <c r="V57" s="289"/>
      <c r="W57" s="143"/>
      <c r="Y57" s="120"/>
    </row>
    <row r="58" spans="2:25" s="52" customFormat="1" ht="6" customHeight="1" x14ac:dyDescent="0.2">
      <c r="B58" s="144"/>
      <c r="C58" s="70"/>
      <c r="D58" s="70"/>
      <c r="E58" s="70"/>
      <c r="F58" s="70"/>
      <c r="G58" s="70"/>
      <c r="H58" s="70"/>
      <c r="I58" s="70"/>
      <c r="J58" s="70"/>
      <c r="K58" s="70"/>
      <c r="L58" s="70"/>
      <c r="M58" s="70"/>
      <c r="N58" s="70"/>
      <c r="O58" s="70"/>
      <c r="P58" s="70"/>
      <c r="Q58" s="67"/>
      <c r="R58" s="72"/>
      <c r="S58" s="72"/>
      <c r="T58" s="70"/>
      <c r="U58" s="70"/>
      <c r="V58" s="70"/>
      <c r="Y58" s="120"/>
    </row>
    <row r="59" spans="2:25" s="52" customFormat="1" x14ac:dyDescent="0.2">
      <c r="B59" s="304" t="s">
        <v>63</v>
      </c>
      <c r="C59" s="288"/>
      <c r="D59" s="288"/>
      <c r="E59" s="302"/>
      <c r="F59" s="302"/>
      <c r="G59" s="302"/>
      <c r="H59" s="302"/>
      <c r="I59" s="302"/>
      <c r="J59" s="302"/>
      <c r="K59" s="302"/>
      <c r="L59" s="302"/>
      <c r="M59" s="302"/>
      <c r="N59" s="302"/>
      <c r="O59" s="302"/>
      <c r="P59" s="302"/>
      <c r="Q59" s="302"/>
      <c r="R59" s="302"/>
      <c r="S59" s="302"/>
      <c r="T59" s="302"/>
      <c r="U59" s="302"/>
      <c r="V59" s="302"/>
      <c r="W59" s="302"/>
      <c r="X59" s="302"/>
      <c r="Y59" s="120"/>
    </row>
    <row r="60" spans="2:25" s="52" customFormat="1" x14ac:dyDescent="0.2">
      <c r="B60" s="99"/>
      <c r="C60" s="72"/>
      <c r="D60" s="72"/>
      <c r="E60" s="302"/>
      <c r="F60" s="302"/>
      <c r="G60" s="302"/>
      <c r="H60" s="302"/>
      <c r="I60" s="302"/>
      <c r="J60" s="302"/>
      <c r="K60" s="302"/>
      <c r="L60" s="302"/>
      <c r="M60" s="302"/>
      <c r="N60" s="302"/>
      <c r="O60" s="302"/>
      <c r="P60" s="302"/>
      <c r="Q60" s="302"/>
      <c r="R60" s="302"/>
      <c r="S60" s="302"/>
      <c r="T60" s="302"/>
      <c r="U60" s="302"/>
      <c r="V60" s="302"/>
      <c r="W60" s="302"/>
      <c r="X60" s="302"/>
      <c r="Y60" s="120"/>
    </row>
    <row r="61" spans="2:25" s="52" customFormat="1" ht="5.25" customHeight="1" x14ac:dyDescent="0.2">
      <c r="B61" s="99"/>
      <c r="C61" s="72"/>
      <c r="D61" s="72"/>
      <c r="E61" s="72"/>
      <c r="F61" s="72"/>
      <c r="G61" s="72"/>
      <c r="H61" s="72"/>
      <c r="I61" s="72"/>
      <c r="J61" s="72"/>
      <c r="K61" s="72"/>
      <c r="L61" s="72"/>
      <c r="M61" s="72"/>
      <c r="N61" s="72"/>
      <c r="O61" s="72"/>
      <c r="P61" s="72"/>
      <c r="Q61" s="72"/>
      <c r="R61" s="72"/>
      <c r="S61" s="72"/>
      <c r="Y61" s="120"/>
    </row>
    <row r="62" spans="2:25" s="52" customFormat="1" x14ac:dyDescent="0.2">
      <c r="B62" s="449" t="s">
        <v>64</v>
      </c>
      <c r="C62" s="287"/>
      <c r="D62" s="287"/>
      <c r="E62" s="287"/>
      <c r="F62" s="287"/>
      <c r="G62" s="302"/>
      <c r="H62" s="302"/>
      <c r="I62" s="302"/>
      <c r="J62" s="302"/>
      <c r="K62" s="302"/>
      <c r="L62" s="70"/>
      <c r="M62" s="288" t="s">
        <v>53</v>
      </c>
      <c r="N62" s="288"/>
      <c r="O62" s="288"/>
      <c r="P62" s="288"/>
      <c r="Q62" s="288"/>
      <c r="R62" s="70"/>
      <c r="S62" s="302"/>
      <c r="T62" s="302"/>
      <c r="U62" s="302"/>
      <c r="V62" s="302"/>
      <c r="W62" s="302"/>
      <c r="X62" s="302"/>
      <c r="Y62" s="120"/>
    </row>
    <row r="63" spans="2:25" s="52" customFormat="1" x14ac:dyDescent="0.2">
      <c r="B63" s="450"/>
      <c r="C63" s="451"/>
      <c r="D63" s="451"/>
      <c r="E63" s="451"/>
      <c r="F63" s="451"/>
      <c r="G63" s="122"/>
      <c r="H63" s="122"/>
      <c r="I63" s="122"/>
      <c r="J63" s="122"/>
      <c r="K63" s="122"/>
      <c r="L63" s="122"/>
      <c r="M63" s="122"/>
      <c r="N63" s="122"/>
      <c r="O63" s="122"/>
      <c r="P63" s="122"/>
      <c r="Q63" s="122"/>
      <c r="R63" s="122"/>
      <c r="S63" s="122"/>
      <c r="T63" s="122"/>
      <c r="U63" s="122"/>
      <c r="V63" s="122"/>
      <c r="W63" s="122"/>
      <c r="X63" s="122"/>
      <c r="Y63" s="123"/>
    </row>
    <row r="64" spans="2:25" ht="12.75" customHeight="1" x14ac:dyDescent="0.2">
      <c r="B64" s="435" t="s">
        <v>54</v>
      </c>
      <c r="C64" s="435"/>
      <c r="D64" s="435"/>
      <c r="E64" s="435"/>
      <c r="F64" s="435"/>
      <c r="G64" s="435"/>
      <c r="H64" s="435"/>
      <c r="I64" s="435"/>
      <c r="J64" s="436" t="s">
        <v>55</v>
      </c>
      <c r="K64" s="436"/>
      <c r="L64" s="436"/>
      <c r="M64" s="436" t="s">
        <v>56</v>
      </c>
      <c r="N64" s="436"/>
      <c r="O64" s="436"/>
      <c r="P64" s="436"/>
      <c r="Q64" s="437" t="s">
        <v>66</v>
      </c>
      <c r="R64" s="437"/>
      <c r="S64" s="437"/>
      <c r="T64" s="436" t="s">
        <v>58</v>
      </c>
      <c r="U64" s="436"/>
      <c r="V64" s="436"/>
      <c r="W64" s="436"/>
      <c r="X64" s="436"/>
      <c r="Y64" s="436"/>
    </row>
    <row r="65" spans="2:25" x14ac:dyDescent="0.2">
      <c r="B65" s="435"/>
      <c r="C65" s="435"/>
      <c r="D65" s="435"/>
      <c r="E65" s="435"/>
      <c r="F65" s="435"/>
      <c r="G65" s="435"/>
      <c r="H65" s="435"/>
      <c r="I65" s="435"/>
      <c r="J65" s="436"/>
      <c r="K65" s="436"/>
      <c r="L65" s="436"/>
      <c r="M65" s="436"/>
      <c r="N65" s="436"/>
      <c r="O65" s="436"/>
      <c r="P65" s="436"/>
      <c r="Q65" s="437"/>
      <c r="R65" s="437"/>
      <c r="S65" s="437"/>
      <c r="T65" s="436"/>
      <c r="U65" s="436"/>
      <c r="V65" s="436"/>
      <c r="W65" s="436"/>
      <c r="X65" s="436"/>
      <c r="Y65" s="436"/>
    </row>
    <row r="66" spans="2:25" ht="17.25" customHeight="1" x14ac:dyDescent="0.2">
      <c r="B66" s="441" t="str">
        <f>IF(OR('FO-AGR-PC01-149-1'!B67=0),"",'FO-AGR-PC01-149-1'!B67)</f>
        <v/>
      </c>
      <c r="C66" s="441"/>
      <c r="D66" s="441"/>
      <c r="E66" s="441"/>
      <c r="F66" s="441"/>
      <c r="G66" s="441"/>
      <c r="H66" s="441"/>
      <c r="I66" s="441"/>
      <c r="J66" s="441" t="str">
        <f>IF(OR('FO-AGR-PC01-149-1'!J67=0),"",'FO-AGR-PC01-149-1'!J67)</f>
        <v/>
      </c>
      <c r="K66" s="441"/>
      <c r="L66" s="441"/>
      <c r="M66" s="441" t="str">
        <f>IF(OR('FO-AGR-PC01-149-1'!M67=0),"",'FO-AGR-PC01-149-1'!M67)</f>
        <v/>
      </c>
      <c r="N66" s="441"/>
      <c r="O66" s="441"/>
      <c r="P66" s="441"/>
      <c r="Q66" s="441" t="str">
        <f>IF(OR('FO-AGR-PC01-149-1'!Q67=0),"",'FO-AGR-PC01-149-1'!Q67)</f>
        <v/>
      </c>
      <c r="R66" s="441"/>
      <c r="S66" s="441"/>
      <c r="T66" s="441" t="str">
        <f>IF(OR('FO-AGR-PC01-149-1'!S67=0),"",'FO-AGR-PC01-149-1'!S67)</f>
        <v/>
      </c>
      <c r="U66" s="441"/>
      <c r="V66" s="441"/>
      <c r="W66" s="441"/>
      <c r="X66" s="441"/>
      <c r="Y66" s="441"/>
    </row>
    <row r="67" spans="2:25" ht="17.25" customHeight="1" x14ac:dyDescent="0.2">
      <c r="B67" s="441" t="str">
        <f>IF(OR('FO-AGR-PC01-149-1'!B68=0),"",'FO-AGR-PC01-149-1'!B68)</f>
        <v/>
      </c>
      <c r="C67" s="441"/>
      <c r="D67" s="441"/>
      <c r="E67" s="441"/>
      <c r="F67" s="441"/>
      <c r="G67" s="441"/>
      <c r="H67" s="441"/>
      <c r="I67" s="441"/>
      <c r="J67" s="441" t="str">
        <f>IF(OR('FO-AGR-PC01-149-1'!J68=0),"",'FO-AGR-PC01-149-1'!J68)</f>
        <v/>
      </c>
      <c r="K67" s="441"/>
      <c r="L67" s="441"/>
      <c r="M67" s="441" t="str">
        <f>IF(OR('FO-AGR-PC01-149-1'!M68=0),"",'FO-AGR-PC01-149-1'!M68)</f>
        <v/>
      </c>
      <c r="N67" s="441"/>
      <c r="O67" s="441"/>
      <c r="P67" s="441"/>
      <c r="Q67" s="441" t="str">
        <f>IF(OR('FO-AGR-PC01-149-1'!Q68=0),"",'FO-AGR-PC01-149-1'!Q68)</f>
        <v/>
      </c>
      <c r="R67" s="441"/>
      <c r="S67" s="441"/>
      <c r="T67" s="441" t="str">
        <f>IF(OR('FO-AGR-PC01-149-1'!S68=0),"",'FO-AGR-PC01-149-1'!S68)</f>
        <v/>
      </c>
      <c r="U67" s="441"/>
      <c r="V67" s="441"/>
      <c r="W67" s="441"/>
      <c r="X67" s="441"/>
      <c r="Y67" s="441"/>
    </row>
    <row r="68" spans="2:25" ht="17.25" customHeight="1" x14ac:dyDescent="0.2">
      <c r="B68" s="441" t="str">
        <f>IF(OR('FO-AGR-PC01-149-1'!B69=0),"",'FO-AGR-PC01-149-1'!B69)</f>
        <v/>
      </c>
      <c r="C68" s="441"/>
      <c r="D68" s="441"/>
      <c r="E68" s="441"/>
      <c r="F68" s="441"/>
      <c r="G68" s="441"/>
      <c r="H68" s="441"/>
      <c r="I68" s="441"/>
      <c r="J68" s="441" t="str">
        <f>IF(OR('FO-AGR-PC01-149-1'!J69=0),"",'FO-AGR-PC01-149-1'!J69)</f>
        <v/>
      </c>
      <c r="K68" s="441"/>
      <c r="L68" s="441"/>
      <c r="M68" s="441" t="str">
        <f>IF(OR('FO-AGR-PC01-149-1'!M69=0),"",'FO-AGR-PC01-149-1'!M69)</f>
        <v/>
      </c>
      <c r="N68" s="441"/>
      <c r="O68" s="441"/>
      <c r="P68" s="441"/>
      <c r="Q68" s="441" t="str">
        <f>IF(OR('FO-AGR-PC01-149-1'!Q69=0),"",'FO-AGR-PC01-149-1'!Q69)</f>
        <v/>
      </c>
      <c r="R68" s="441"/>
      <c r="S68" s="441"/>
      <c r="T68" s="441" t="str">
        <f>IF(OR('FO-AGR-PC01-149-1'!S69=0),"",'FO-AGR-PC01-149-1'!S69)</f>
        <v/>
      </c>
      <c r="U68" s="441"/>
      <c r="V68" s="441"/>
      <c r="W68" s="441"/>
      <c r="X68" s="441"/>
      <c r="Y68" s="441"/>
    </row>
    <row r="69" spans="2:25" ht="17.25" customHeight="1" x14ac:dyDescent="0.2">
      <c r="B69" s="441" t="str">
        <f>IF(OR('FO-AGR-PC01-149-1'!B70=0),"",'FO-AGR-PC01-149-1'!B70)</f>
        <v/>
      </c>
      <c r="C69" s="441"/>
      <c r="D69" s="441"/>
      <c r="E69" s="441"/>
      <c r="F69" s="441"/>
      <c r="G69" s="441"/>
      <c r="H69" s="441"/>
      <c r="I69" s="441"/>
      <c r="J69" s="441" t="str">
        <f>IF(OR('FO-AGR-PC01-149-1'!J70=0),"",'FO-AGR-PC01-149-1'!J70)</f>
        <v/>
      </c>
      <c r="K69" s="441"/>
      <c r="L69" s="441"/>
      <c r="M69" s="441" t="str">
        <f>IF(OR('FO-AGR-PC01-149-1'!M70=0),"",'FO-AGR-PC01-149-1'!M70)</f>
        <v/>
      </c>
      <c r="N69" s="441"/>
      <c r="O69" s="441"/>
      <c r="P69" s="441"/>
      <c r="Q69" s="441" t="str">
        <f>IF(OR('FO-AGR-PC01-149-1'!Q70=0),"",'FO-AGR-PC01-149-1'!Q70)</f>
        <v/>
      </c>
      <c r="R69" s="441"/>
      <c r="S69" s="441"/>
      <c r="T69" s="441" t="str">
        <f>IF(OR('FO-AGR-PC01-149-1'!S70=0),"",'FO-AGR-PC01-149-1'!S70)</f>
        <v/>
      </c>
      <c r="U69" s="441"/>
      <c r="V69" s="441"/>
      <c r="W69" s="441"/>
      <c r="X69" s="441"/>
      <c r="Y69" s="441"/>
    </row>
    <row r="70" spans="2:25" ht="17.25" customHeight="1" x14ac:dyDescent="0.2">
      <c r="B70" s="441" t="str">
        <f>IF(OR('FO-AGR-PC01-149-1'!B71=0),"",'FO-AGR-PC01-149-1'!B71)</f>
        <v/>
      </c>
      <c r="C70" s="441"/>
      <c r="D70" s="441"/>
      <c r="E70" s="441"/>
      <c r="F70" s="441"/>
      <c r="G70" s="441"/>
      <c r="H70" s="441"/>
      <c r="I70" s="441"/>
      <c r="J70" s="441" t="str">
        <f>IF(OR('FO-AGR-PC01-149-1'!J71=0),"",'FO-AGR-PC01-149-1'!J71)</f>
        <v/>
      </c>
      <c r="K70" s="441"/>
      <c r="L70" s="441"/>
      <c r="M70" s="441" t="str">
        <f>IF(OR('FO-AGR-PC01-149-1'!M71=0),"",'FO-AGR-PC01-149-1'!M71)</f>
        <v/>
      </c>
      <c r="N70" s="441"/>
      <c r="O70" s="441"/>
      <c r="P70" s="441"/>
      <c r="Q70" s="441" t="str">
        <f>IF(OR('FO-AGR-PC01-149-1'!Q71=0),"",'FO-AGR-PC01-149-1'!Q71)</f>
        <v/>
      </c>
      <c r="R70" s="441"/>
      <c r="S70" s="441"/>
      <c r="T70" s="441" t="str">
        <f>IF(OR('FO-AGR-PC01-149-1'!S71=0),"",'FO-AGR-PC01-149-1'!S71)</f>
        <v/>
      </c>
      <c r="U70" s="441"/>
      <c r="V70" s="441"/>
      <c r="W70" s="441"/>
      <c r="X70" s="441"/>
      <c r="Y70" s="441"/>
    </row>
    <row r="71" spans="2:25" ht="17.25" customHeight="1" x14ac:dyDescent="0.2">
      <c r="B71" s="441" t="str">
        <f>IF(OR('FO-AGR-PC01-149-1'!B72=0),"",'FO-AGR-PC01-149-1'!B72)</f>
        <v/>
      </c>
      <c r="C71" s="441"/>
      <c r="D71" s="441"/>
      <c r="E71" s="441"/>
      <c r="F71" s="441"/>
      <c r="G71" s="441"/>
      <c r="H71" s="441"/>
      <c r="I71" s="441"/>
      <c r="J71" s="441" t="str">
        <f>IF(OR('FO-AGR-PC01-149-1'!J72=0),"",'FO-AGR-PC01-149-1'!J72)</f>
        <v/>
      </c>
      <c r="K71" s="441"/>
      <c r="L71" s="441"/>
      <c r="M71" s="441" t="str">
        <f>IF(OR('FO-AGR-PC01-149-1'!M72=0),"",'FO-AGR-PC01-149-1'!M72)</f>
        <v/>
      </c>
      <c r="N71" s="441"/>
      <c r="O71" s="441"/>
      <c r="P71" s="441"/>
      <c r="Q71" s="441" t="str">
        <f>IF(OR('FO-AGR-PC01-149-1'!Q72=0),"",'FO-AGR-PC01-149-1'!Q72)</f>
        <v/>
      </c>
      <c r="R71" s="441"/>
      <c r="S71" s="441"/>
      <c r="T71" s="441" t="str">
        <f>IF(OR('FO-AGR-PC01-149-1'!S72=0),"",'FO-AGR-PC01-149-1'!S72)</f>
        <v/>
      </c>
      <c r="U71" s="441"/>
      <c r="V71" s="441"/>
      <c r="W71" s="441"/>
      <c r="X71" s="441"/>
      <c r="Y71" s="441"/>
    </row>
    <row r="72" spans="2:25" ht="17.25" customHeight="1" x14ac:dyDescent="0.2">
      <c r="B72" s="441" t="str">
        <f>IF(OR('FO-AGR-PC01-149-1'!B73=0),"",'FO-AGR-PC01-149-1'!B73)</f>
        <v/>
      </c>
      <c r="C72" s="441"/>
      <c r="D72" s="441"/>
      <c r="E72" s="441"/>
      <c r="F72" s="441"/>
      <c r="G72" s="441"/>
      <c r="H72" s="441"/>
      <c r="I72" s="441"/>
      <c r="J72" s="441" t="str">
        <f>IF(OR('FO-AGR-PC01-149-1'!J73=0),"",'FO-AGR-PC01-149-1'!J73)</f>
        <v/>
      </c>
      <c r="K72" s="441"/>
      <c r="L72" s="441"/>
      <c r="M72" s="441" t="str">
        <f>IF(OR('FO-AGR-PC01-149-1'!M73=0),"",'FO-AGR-PC01-149-1'!M73)</f>
        <v/>
      </c>
      <c r="N72" s="441"/>
      <c r="O72" s="441"/>
      <c r="P72" s="441"/>
      <c r="Q72" s="441" t="str">
        <f>IF(OR('FO-AGR-PC01-149-1'!Q73=0),"",'FO-AGR-PC01-149-1'!Q73)</f>
        <v/>
      </c>
      <c r="R72" s="441"/>
      <c r="S72" s="441"/>
      <c r="T72" s="441" t="str">
        <f>IF(OR('FO-AGR-PC01-149-1'!S73=0),"",'FO-AGR-PC01-149-1'!S73)</f>
        <v/>
      </c>
      <c r="U72" s="441"/>
      <c r="V72" s="441"/>
      <c r="W72" s="441"/>
      <c r="X72" s="441"/>
      <c r="Y72" s="441"/>
    </row>
    <row r="73" spans="2:25" ht="17.25" customHeight="1" x14ac:dyDescent="0.2">
      <c r="B73" s="441" t="str">
        <f>IF(OR('FO-AGR-PC01-149-1'!B74=0),"",'FO-AGR-PC01-149-1'!B74)</f>
        <v/>
      </c>
      <c r="C73" s="441"/>
      <c r="D73" s="441"/>
      <c r="E73" s="441"/>
      <c r="F73" s="441"/>
      <c r="G73" s="441"/>
      <c r="H73" s="441"/>
      <c r="I73" s="441"/>
      <c r="J73" s="441" t="str">
        <f>IF(OR('FO-AGR-PC01-149-1'!J74=0),"",'FO-AGR-PC01-149-1'!J74)</f>
        <v/>
      </c>
      <c r="K73" s="441"/>
      <c r="L73" s="441"/>
      <c r="M73" s="441" t="str">
        <f>IF(OR('FO-AGR-PC01-149-1'!M74=0),"",'FO-AGR-PC01-149-1'!M74)</f>
        <v/>
      </c>
      <c r="N73" s="441"/>
      <c r="O73" s="441"/>
      <c r="P73" s="441"/>
      <c r="Q73" s="441" t="str">
        <f>IF(OR('FO-AGR-PC01-149-1'!Q74=0),"",'FO-AGR-PC01-149-1'!Q74)</f>
        <v/>
      </c>
      <c r="R73" s="441"/>
      <c r="S73" s="441"/>
      <c r="T73" s="441" t="str">
        <f>IF(OR('FO-AGR-PC01-149-1'!S74=0),"",'FO-AGR-PC01-149-1'!S74)</f>
        <v/>
      </c>
      <c r="U73" s="441"/>
      <c r="V73" s="441"/>
      <c r="W73" s="441"/>
      <c r="X73" s="441"/>
      <c r="Y73" s="441"/>
    </row>
    <row r="74" spans="2:25" ht="17.25" customHeight="1" x14ac:dyDescent="0.2">
      <c r="B74" s="441" t="str">
        <f>IF(OR('FO-AGR-PC01-149-1'!B75=0),"",'FO-AGR-PC01-149-1'!B75)</f>
        <v/>
      </c>
      <c r="C74" s="441"/>
      <c r="D74" s="441"/>
      <c r="E74" s="441"/>
      <c r="F74" s="441"/>
      <c r="G74" s="441"/>
      <c r="H74" s="441"/>
      <c r="I74" s="441"/>
      <c r="J74" s="441" t="str">
        <f>IF(OR('FO-AGR-PC01-149-1'!J75=0),"",'FO-AGR-PC01-149-1'!J75)</f>
        <v/>
      </c>
      <c r="K74" s="441"/>
      <c r="L74" s="441"/>
      <c r="M74" s="441" t="str">
        <f>IF(OR('FO-AGR-PC01-149-1'!M75=0),"",'FO-AGR-PC01-149-1'!M75)</f>
        <v/>
      </c>
      <c r="N74" s="441"/>
      <c r="O74" s="441"/>
      <c r="P74" s="441"/>
      <c r="Q74" s="441" t="str">
        <f>IF(OR('FO-AGR-PC01-149-1'!Q75=0),"",'FO-AGR-PC01-149-1'!Q75)</f>
        <v/>
      </c>
      <c r="R74" s="441"/>
      <c r="S74" s="441"/>
      <c r="T74" s="441" t="str">
        <f>IF(OR('FO-AGR-PC01-149-1'!S75=0),"",'FO-AGR-PC01-149-1'!S75)</f>
        <v/>
      </c>
      <c r="U74" s="441"/>
      <c r="V74" s="441"/>
      <c r="W74" s="441"/>
      <c r="X74" s="441"/>
      <c r="Y74" s="441"/>
    </row>
    <row r="75" spans="2:25" ht="17.25" customHeight="1" x14ac:dyDescent="0.2">
      <c r="B75" s="441" t="str">
        <f>IF(OR('FO-AGR-PC01-149-1'!B76=0),"",'FO-AGR-PC01-149-1'!B76)</f>
        <v/>
      </c>
      <c r="C75" s="441"/>
      <c r="D75" s="441"/>
      <c r="E75" s="441"/>
      <c r="F75" s="441"/>
      <c r="G75" s="441"/>
      <c r="H75" s="441"/>
      <c r="I75" s="441"/>
      <c r="J75" s="441" t="str">
        <f>IF(OR('FO-AGR-PC01-149-1'!J76=0),"",'FO-AGR-PC01-149-1'!J76)</f>
        <v/>
      </c>
      <c r="K75" s="441"/>
      <c r="L75" s="441"/>
      <c r="M75" s="441" t="str">
        <f>IF(OR('FO-AGR-PC01-149-1'!M76=0),"",'FO-AGR-PC01-149-1'!M76)</f>
        <v/>
      </c>
      <c r="N75" s="441"/>
      <c r="O75" s="441"/>
      <c r="P75" s="441"/>
      <c r="Q75" s="441" t="str">
        <f>IF(OR('FO-AGR-PC01-149-1'!Q76=0),"",'FO-AGR-PC01-149-1'!Q76)</f>
        <v/>
      </c>
      <c r="R75" s="441"/>
      <c r="S75" s="441"/>
      <c r="T75" s="441" t="str">
        <f>IF(OR('FO-AGR-PC01-149-1'!S76=0),"",'FO-AGR-PC01-149-1'!S76)</f>
        <v/>
      </c>
      <c r="U75" s="441"/>
      <c r="V75" s="441"/>
      <c r="W75" s="441"/>
      <c r="X75" s="441"/>
      <c r="Y75" s="441"/>
    </row>
    <row r="76" spans="2:25" ht="17.25" customHeight="1" x14ac:dyDescent="0.2">
      <c r="B76" s="441" t="str">
        <f>IF(OR('FO-AGR-PC01-149-1'!B77=0),"",'FO-AGR-PC01-149-1'!B77)</f>
        <v/>
      </c>
      <c r="C76" s="441"/>
      <c r="D76" s="441"/>
      <c r="E76" s="441"/>
      <c r="F76" s="441"/>
      <c r="G76" s="441"/>
      <c r="H76" s="441"/>
      <c r="I76" s="441"/>
      <c r="J76" s="441" t="str">
        <f>IF(OR('FO-AGR-PC01-149-1'!J77=0),"",'FO-AGR-PC01-149-1'!J77)</f>
        <v/>
      </c>
      <c r="K76" s="441"/>
      <c r="L76" s="441"/>
      <c r="M76" s="441" t="str">
        <f>IF(OR('FO-AGR-PC01-149-1'!M77=0),"",'FO-AGR-PC01-149-1'!M77)</f>
        <v/>
      </c>
      <c r="N76" s="441"/>
      <c r="O76" s="441"/>
      <c r="P76" s="441"/>
      <c r="Q76" s="441" t="str">
        <f>IF(OR('FO-AGR-PC01-149-1'!Q77=0),"",'FO-AGR-PC01-149-1'!Q77)</f>
        <v/>
      </c>
      <c r="R76" s="441"/>
      <c r="S76" s="441"/>
      <c r="T76" s="441" t="str">
        <f>IF(OR('FO-AGR-PC01-149-1'!S77=0),"",'FO-AGR-PC01-149-1'!S77)</f>
        <v/>
      </c>
      <c r="U76" s="441"/>
      <c r="V76" s="441"/>
      <c r="W76" s="441"/>
      <c r="X76" s="441"/>
      <c r="Y76" s="441"/>
    </row>
    <row r="77" spans="2:25" ht="17.25" customHeight="1" x14ac:dyDescent="0.2">
      <c r="B77" s="441" t="str">
        <f>IF(OR('FO-AGR-PC01-149-1'!B78=0),"",'FO-AGR-PC01-149-1'!B78)</f>
        <v/>
      </c>
      <c r="C77" s="441"/>
      <c r="D77" s="441"/>
      <c r="E77" s="441"/>
      <c r="F77" s="441"/>
      <c r="G77" s="441"/>
      <c r="H77" s="441"/>
      <c r="I77" s="441"/>
      <c r="J77" s="441" t="str">
        <f>IF(OR('FO-AGR-PC01-149-1'!J78=0),"",'FO-AGR-PC01-149-1'!J78)</f>
        <v/>
      </c>
      <c r="K77" s="441"/>
      <c r="L77" s="441"/>
      <c r="M77" s="441" t="str">
        <f>IF(OR('FO-AGR-PC01-149-1'!M78=0),"",'FO-AGR-PC01-149-1'!M78)</f>
        <v/>
      </c>
      <c r="N77" s="441"/>
      <c r="O77" s="441"/>
      <c r="P77" s="441"/>
      <c r="Q77" s="441" t="str">
        <f>IF(OR('FO-AGR-PC01-149-1'!Q78=0),"",'FO-AGR-PC01-149-1'!Q78)</f>
        <v/>
      </c>
      <c r="R77" s="441"/>
      <c r="S77" s="441"/>
      <c r="T77" s="441" t="str">
        <f>IF(OR('FO-AGR-PC01-149-1'!S78=0),"",'FO-AGR-PC01-149-1'!S78)</f>
        <v/>
      </c>
      <c r="U77" s="441"/>
      <c r="V77" s="441"/>
      <c r="W77" s="441"/>
      <c r="X77" s="441"/>
      <c r="Y77" s="441"/>
    </row>
    <row r="78" spans="2:25" ht="17.25" customHeight="1" x14ac:dyDescent="0.2">
      <c r="B78" s="441" t="str">
        <f>IF(OR('FO-AGR-PC01-149-1'!B79=0),"",'FO-AGR-PC01-149-1'!B79)</f>
        <v/>
      </c>
      <c r="C78" s="441"/>
      <c r="D78" s="441"/>
      <c r="E78" s="441"/>
      <c r="F78" s="441"/>
      <c r="G78" s="441"/>
      <c r="H78" s="441"/>
      <c r="I78" s="441"/>
      <c r="J78" s="441" t="str">
        <f>IF(OR('FO-AGR-PC01-149-1'!J79=0),"",'FO-AGR-PC01-149-1'!J79)</f>
        <v/>
      </c>
      <c r="K78" s="441"/>
      <c r="L78" s="441"/>
      <c r="M78" s="441" t="str">
        <f>IF(OR('FO-AGR-PC01-149-1'!M79=0),"",'FO-AGR-PC01-149-1'!M79)</f>
        <v/>
      </c>
      <c r="N78" s="441"/>
      <c r="O78" s="441"/>
      <c r="P78" s="441"/>
      <c r="Q78" s="441" t="str">
        <f>IF(OR('FO-AGR-PC01-149-1'!Q79=0),"",'FO-AGR-PC01-149-1'!Q79)</f>
        <v/>
      </c>
      <c r="R78" s="441"/>
      <c r="S78" s="441"/>
      <c r="T78" s="441" t="str">
        <f>IF(OR('FO-AGR-PC01-149-1'!S79=0),"",'FO-AGR-PC01-149-1'!S79)</f>
        <v/>
      </c>
      <c r="U78" s="441"/>
      <c r="V78" s="441"/>
      <c r="W78" s="441"/>
      <c r="X78" s="441"/>
      <c r="Y78" s="441"/>
    </row>
    <row r="79" spans="2:25" ht="17.25" customHeight="1" x14ac:dyDescent="0.2">
      <c r="B79" s="441" t="str">
        <f>IF(OR('FO-AGR-PC01-149-1'!B80=0),"",'FO-AGR-PC01-149-1'!B80)</f>
        <v/>
      </c>
      <c r="C79" s="441"/>
      <c r="D79" s="441"/>
      <c r="E79" s="441"/>
      <c r="F79" s="441"/>
      <c r="G79" s="441"/>
      <c r="H79" s="441"/>
      <c r="I79" s="441"/>
      <c r="J79" s="441" t="str">
        <f>IF(OR('FO-AGR-PC01-149-1'!J80=0),"",'FO-AGR-PC01-149-1'!J80)</f>
        <v/>
      </c>
      <c r="K79" s="441"/>
      <c r="L79" s="441"/>
      <c r="M79" s="441" t="str">
        <f>IF(OR('FO-AGR-PC01-149-1'!M80=0),"",'FO-AGR-PC01-149-1'!M80)</f>
        <v/>
      </c>
      <c r="N79" s="441"/>
      <c r="O79" s="441"/>
      <c r="P79" s="441"/>
      <c r="Q79" s="441" t="str">
        <f>IF(OR('FO-AGR-PC01-149-1'!Q80=0),"",'FO-AGR-PC01-149-1'!Q80)</f>
        <v/>
      </c>
      <c r="R79" s="441"/>
      <c r="S79" s="441"/>
      <c r="T79" s="441" t="str">
        <f>IF(OR('FO-AGR-PC01-149-1'!S80=0),"",'FO-AGR-PC01-149-1'!S80)</f>
        <v/>
      </c>
      <c r="U79" s="441"/>
      <c r="V79" s="441"/>
      <c r="W79" s="441"/>
      <c r="X79" s="441"/>
      <c r="Y79" s="441"/>
    </row>
    <row r="80" spans="2:25" ht="17.25" customHeight="1" x14ac:dyDescent="0.2">
      <c r="B80" s="441" t="str">
        <f>IF(OR('FO-AGR-PC01-149-1'!B81=0),"",'FO-AGR-PC01-149-1'!B81)</f>
        <v/>
      </c>
      <c r="C80" s="441"/>
      <c r="D80" s="441"/>
      <c r="E80" s="441"/>
      <c r="F80" s="441"/>
      <c r="G80" s="441"/>
      <c r="H80" s="441"/>
      <c r="I80" s="441"/>
      <c r="J80" s="441" t="str">
        <f>IF(OR('FO-AGR-PC01-149-1'!J81=0),"",'FO-AGR-PC01-149-1'!J81)</f>
        <v/>
      </c>
      <c r="K80" s="441"/>
      <c r="L80" s="441"/>
      <c r="M80" s="441" t="str">
        <f>IF(OR('FO-AGR-PC01-149-1'!M81=0),"",'FO-AGR-PC01-149-1'!M81)</f>
        <v/>
      </c>
      <c r="N80" s="441"/>
      <c r="O80" s="441"/>
      <c r="P80" s="441"/>
      <c r="Q80" s="441" t="str">
        <f>IF(OR('FO-AGR-PC01-149-1'!Q81=0),"",'FO-AGR-PC01-149-1'!Q81)</f>
        <v/>
      </c>
      <c r="R80" s="441"/>
      <c r="S80" s="441"/>
      <c r="T80" s="441" t="str">
        <f>IF(OR('FO-AGR-PC01-149-1'!S81=0),"",'FO-AGR-PC01-149-1'!S81)</f>
        <v/>
      </c>
      <c r="U80" s="441"/>
      <c r="V80" s="441"/>
      <c r="W80" s="441"/>
      <c r="X80" s="441"/>
      <c r="Y80" s="441"/>
    </row>
    <row r="81" spans="2:25" ht="17.25" customHeight="1" x14ac:dyDescent="0.2">
      <c r="B81" s="441" t="str">
        <f>IF(OR('FO-AGR-PC01-149-1'!B82=0),"",'FO-AGR-PC01-149-1'!B82)</f>
        <v/>
      </c>
      <c r="C81" s="441"/>
      <c r="D81" s="441"/>
      <c r="E81" s="441"/>
      <c r="F81" s="441"/>
      <c r="G81" s="441"/>
      <c r="H81" s="441"/>
      <c r="I81" s="441"/>
      <c r="J81" s="441" t="str">
        <f>IF(OR('FO-AGR-PC01-149-1'!J82=0),"",'FO-AGR-PC01-149-1'!J82)</f>
        <v/>
      </c>
      <c r="K81" s="441"/>
      <c r="L81" s="441"/>
      <c r="M81" s="441" t="str">
        <f>IF(OR('FO-AGR-PC01-149-1'!M82=0),"",'FO-AGR-PC01-149-1'!M82)</f>
        <v/>
      </c>
      <c r="N81" s="441"/>
      <c r="O81" s="441"/>
      <c r="P81" s="441"/>
      <c r="Q81" s="441" t="str">
        <f>IF(OR('FO-AGR-PC01-149-1'!Q82=0),"",'FO-AGR-PC01-149-1'!Q82)</f>
        <v/>
      </c>
      <c r="R81" s="441"/>
      <c r="S81" s="441"/>
      <c r="T81" s="441" t="str">
        <f>IF(OR('FO-AGR-PC01-149-1'!S82=0),"",'FO-AGR-PC01-149-1'!S82)</f>
        <v/>
      </c>
      <c r="U81" s="441"/>
      <c r="V81" s="441"/>
      <c r="W81" s="441"/>
      <c r="X81" s="441"/>
      <c r="Y81" s="441"/>
    </row>
    <row r="82" spans="2:25" ht="17.25" customHeight="1" x14ac:dyDescent="0.2">
      <c r="B82" s="441" t="str">
        <f>IF(OR('FO-AGR-PC01-149-1'!B83=0),"",'FO-AGR-PC01-149-1'!B83)</f>
        <v/>
      </c>
      <c r="C82" s="441"/>
      <c r="D82" s="441"/>
      <c r="E82" s="441"/>
      <c r="F82" s="441"/>
      <c r="G82" s="441"/>
      <c r="H82" s="441"/>
      <c r="I82" s="441"/>
      <c r="J82" s="441" t="str">
        <f>IF(OR('FO-AGR-PC01-149-1'!J83=0),"",'FO-AGR-PC01-149-1'!J83)</f>
        <v/>
      </c>
      <c r="K82" s="441"/>
      <c r="L82" s="441"/>
      <c r="M82" s="441" t="str">
        <f>IF(OR('FO-AGR-PC01-149-1'!M83=0),"",'FO-AGR-PC01-149-1'!M83)</f>
        <v/>
      </c>
      <c r="N82" s="441"/>
      <c r="O82" s="441"/>
      <c r="P82" s="441"/>
      <c r="Q82" s="441" t="str">
        <f>IF(OR('FO-AGR-PC01-149-1'!Q83=0),"",'FO-AGR-PC01-149-1'!Q83)</f>
        <v/>
      </c>
      <c r="R82" s="441"/>
      <c r="S82" s="441"/>
      <c r="T82" s="441" t="str">
        <f>IF(OR('FO-AGR-PC01-149-1'!S83=0),"",'FO-AGR-PC01-149-1'!S83)</f>
        <v/>
      </c>
      <c r="U82" s="441"/>
      <c r="V82" s="441"/>
      <c r="W82" s="441"/>
      <c r="X82" s="441"/>
      <c r="Y82" s="441"/>
    </row>
    <row r="83" spans="2:25" s="52" customFormat="1" x14ac:dyDescent="0.2">
      <c r="B83" s="314" t="s">
        <v>59</v>
      </c>
      <c r="C83" s="315"/>
      <c r="D83" s="315"/>
      <c r="E83" s="315"/>
      <c r="F83" s="315"/>
      <c r="G83" s="315"/>
      <c r="H83" s="315"/>
      <c r="I83" s="315"/>
      <c r="J83" s="315"/>
      <c r="K83" s="315"/>
      <c r="L83" s="315"/>
      <c r="M83" s="315"/>
      <c r="N83" s="315"/>
      <c r="O83" s="315"/>
      <c r="P83" s="315"/>
      <c r="Q83" s="314" t="s">
        <v>65</v>
      </c>
      <c r="R83" s="315"/>
      <c r="S83" s="315"/>
      <c r="T83" s="315"/>
      <c r="U83" s="315"/>
      <c r="V83" s="315"/>
      <c r="W83" s="315"/>
      <c r="X83" s="315"/>
      <c r="Y83" s="316"/>
    </row>
    <row r="84" spans="2:25" s="52" customFormat="1" x14ac:dyDescent="0.2">
      <c r="B84" s="304"/>
      <c r="C84" s="288"/>
      <c r="D84" s="288"/>
      <c r="E84" s="288"/>
      <c r="F84" s="288"/>
      <c r="G84" s="288"/>
      <c r="H84" s="288"/>
      <c r="I84" s="288"/>
      <c r="J84" s="288"/>
      <c r="K84" s="288"/>
      <c r="L84" s="288"/>
      <c r="M84" s="288"/>
      <c r="N84" s="288"/>
      <c r="O84" s="288"/>
      <c r="P84" s="288"/>
      <c r="Q84" s="304"/>
      <c r="R84" s="288"/>
      <c r="S84" s="288"/>
      <c r="T84" s="288"/>
      <c r="U84" s="288"/>
      <c r="V84" s="288"/>
      <c r="W84" s="288"/>
      <c r="X84" s="288"/>
      <c r="Y84" s="289"/>
    </row>
    <row r="85" spans="2:25" s="52" customFormat="1" x14ac:dyDescent="0.2">
      <c r="B85" s="304"/>
      <c r="C85" s="288"/>
      <c r="D85" s="288"/>
      <c r="E85" s="288"/>
      <c r="F85" s="288"/>
      <c r="G85" s="288"/>
      <c r="H85" s="288"/>
      <c r="I85" s="288"/>
      <c r="J85" s="288"/>
      <c r="K85" s="288"/>
      <c r="L85" s="288"/>
      <c r="M85" s="288"/>
      <c r="N85" s="288"/>
      <c r="O85" s="288"/>
      <c r="P85" s="288"/>
      <c r="Q85" s="304"/>
      <c r="R85" s="288"/>
      <c r="S85" s="288"/>
      <c r="T85" s="288"/>
      <c r="U85" s="288"/>
      <c r="V85" s="288"/>
      <c r="W85" s="288"/>
      <c r="X85" s="288"/>
      <c r="Y85" s="289"/>
    </row>
    <row r="86" spans="2:25" s="52" customFormat="1" x14ac:dyDescent="0.2">
      <c r="B86" s="304"/>
      <c r="C86" s="288"/>
      <c r="D86" s="288"/>
      <c r="E86" s="288"/>
      <c r="F86" s="288"/>
      <c r="G86" s="288"/>
      <c r="H86" s="288"/>
      <c r="I86" s="288"/>
      <c r="J86" s="288"/>
      <c r="K86" s="288"/>
      <c r="L86" s="288"/>
      <c r="M86" s="288"/>
      <c r="N86" s="288"/>
      <c r="O86" s="288"/>
      <c r="P86" s="288"/>
      <c r="Q86" s="304"/>
      <c r="R86" s="288"/>
      <c r="S86" s="288"/>
      <c r="T86" s="288"/>
      <c r="U86" s="288"/>
      <c r="V86" s="288"/>
      <c r="W86" s="288"/>
      <c r="X86" s="288"/>
      <c r="Y86" s="289"/>
    </row>
    <row r="87" spans="2:25" s="52" customFormat="1" x14ac:dyDescent="0.2">
      <c r="B87" s="453"/>
      <c r="C87" s="302"/>
      <c r="D87" s="302"/>
      <c r="E87" s="302"/>
      <c r="F87" s="302"/>
      <c r="G87" s="302"/>
      <c r="H87" s="302"/>
      <c r="I87" s="302"/>
      <c r="J87" s="302"/>
      <c r="K87" s="302"/>
      <c r="L87" s="302"/>
      <c r="M87" s="302"/>
      <c r="N87" s="302"/>
      <c r="O87" s="302"/>
      <c r="P87" s="302"/>
      <c r="Q87" s="453"/>
      <c r="R87" s="302"/>
      <c r="S87" s="302"/>
      <c r="T87" s="302"/>
      <c r="U87" s="302"/>
      <c r="V87" s="302"/>
      <c r="W87" s="302"/>
      <c r="X87" s="302"/>
      <c r="Y87" s="452"/>
    </row>
    <row r="88" spans="2:25" s="52" customFormat="1" x14ac:dyDescent="0.2">
      <c r="B88" s="304" t="s">
        <v>22</v>
      </c>
      <c r="C88" s="288"/>
      <c r="D88" s="288"/>
      <c r="E88" s="302"/>
      <c r="F88" s="302"/>
      <c r="G88" s="302"/>
      <c r="H88" s="302"/>
      <c r="I88" s="302"/>
      <c r="J88" s="302"/>
      <c r="K88" s="302"/>
      <c r="L88" s="302"/>
      <c r="M88" s="302"/>
      <c r="N88" s="302"/>
      <c r="O88" s="302"/>
      <c r="P88" s="302"/>
      <c r="Q88" s="302"/>
      <c r="R88" s="302"/>
      <c r="S88" s="302"/>
      <c r="T88" s="302"/>
      <c r="U88" s="302"/>
      <c r="V88" s="302"/>
      <c r="W88" s="302"/>
      <c r="X88" s="302"/>
      <c r="Y88" s="452"/>
    </row>
    <row r="89" spans="2:25" s="52" customFormat="1" x14ac:dyDescent="0.2">
      <c r="B89" s="99"/>
      <c r="C89" s="302"/>
      <c r="D89" s="302"/>
      <c r="E89" s="302"/>
      <c r="F89" s="302"/>
      <c r="G89" s="302"/>
      <c r="H89" s="302"/>
      <c r="I89" s="302"/>
      <c r="J89" s="302"/>
      <c r="K89" s="302"/>
      <c r="L89" s="302"/>
      <c r="M89" s="302"/>
      <c r="N89" s="302"/>
      <c r="O89" s="302"/>
      <c r="P89" s="302"/>
      <c r="Q89" s="302"/>
      <c r="R89" s="302"/>
      <c r="S89" s="302"/>
      <c r="T89" s="302"/>
      <c r="U89" s="302"/>
      <c r="V89" s="302"/>
      <c r="W89" s="302"/>
      <c r="X89" s="302"/>
      <c r="Y89" s="104"/>
    </row>
    <row r="90" spans="2:25" s="52" customFormat="1" x14ac:dyDescent="0.2">
      <c r="B90" s="99"/>
      <c r="C90" s="288"/>
      <c r="D90" s="288"/>
      <c r="E90" s="288"/>
      <c r="F90" s="288"/>
      <c r="G90" s="288"/>
      <c r="H90" s="288"/>
      <c r="I90" s="288"/>
      <c r="J90" s="288"/>
      <c r="K90" s="288"/>
      <c r="L90" s="288"/>
      <c r="M90" s="288"/>
      <c r="N90" s="288"/>
      <c r="O90" s="288"/>
      <c r="P90" s="288"/>
      <c r="Q90" s="288"/>
      <c r="R90" s="288"/>
      <c r="S90" s="288"/>
      <c r="T90" s="288"/>
      <c r="U90" s="288"/>
      <c r="V90" s="288"/>
      <c r="W90" s="288"/>
      <c r="X90" s="288"/>
      <c r="Y90" s="104"/>
    </row>
    <row r="91" spans="2:25" x14ac:dyDescent="0.2">
      <c r="B91" s="442" t="s">
        <v>26</v>
      </c>
      <c r="C91" s="443"/>
      <c r="D91" s="443"/>
      <c r="E91" s="443"/>
      <c r="F91" s="443"/>
      <c r="G91" s="443"/>
      <c r="H91" s="443"/>
      <c r="I91" s="443"/>
      <c r="J91" s="443"/>
      <c r="K91" s="443"/>
      <c r="L91" s="443"/>
      <c r="M91" s="443"/>
      <c r="N91" s="443"/>
      <c r="O91" s="443"/>
      <c r="P91" s="443"/>
      <c r="Q91" s="443"/>
      <c r="R91" s="443"/>
      <c r="S91" s="443"/>
      <c r="T91" s="443"/>
      <c r="U91" s="443"/>
      <c r="V91" s="443"/>
      <c r="W91" s="443"/>
      <c r="X91" s="443"/>
      <c r="Y91" s="444"/>
    </row>
    <row r="92" spans="2:25" x14ac:dyDescent="0.2">
      <c r="B92" s="445"/>
      <c r="C92" s="446"/>
      <c r="D92" s="446"/>
      <c r="E92" s="446"/>
      <c r="F92" s="446"/>
      <c r="G92" s="446"/>
      <c r="H92" s="446"/>
      <c r="I92" s="446"/>
      <c r="J92" s="446"/>
      <c r="K92" s="446"/>
      <c r="L92" s="446"/>
      <c r="M92" s="446"/>
      <c r="N92" s="446"/>
      <c r="O92" s="446"/>
      <c r="P92" s="446"/>
      <c r="Q92" s="446"/>
      <c r="R92" s="446"/>
      <c r="S92" s="446"/>
      <c r="T92" s="446"/>
      <c r="U92" s="446"/>
      <c r="V92" s="446"/>
      <c r="W92" s="446"/>
      <c r="X92" s="446"/>
      <c r="Y92" s="447"/>
    </row>
    <row r="93" spans="2:25" x14ac:dyDescent="0.2">
      <c r="B93" s="45"/>
      <c r="C93" s="45"/>
      <c r="D93" s="45"/>
      <c r="E93" s="45"/>
      <c r="F93" s="45"/>
      <c r="G93" s="45"/>
      <c r="H93" s="45"/>
      <c r="I93" s="45"/>
      <c r="J93" s="45"/>
      <c r="K93" s="140" t="s">
        <v>23</v>
      </c>
      <c r="L93" s="141"/>
      <c r="M93" s="142" t="s">
        <v>24</v>
      </c>
      <c r="N93" s="141"/>
      <c r="O93" s="45"/>
      <c r="P93" s="45"/>
      <c r="Q93" s="45"/>
      <c r="R93" s="45"/>
      <c r="S93" s="45"/>
      <c r="T93" s="45"/>
      <c r="U93" s="45"/>
      <c r="V93" s="45"/>
      <c r="W93" s="45"/>
      <c r="X93" s="45"/>
      <c r="Y93" s="45"/>
    </row>
    <row r="94" spans="2:25" x14ac:dyDescent="0.2">
      <c r="B94" s="45"/>
      <c r="C94" s="45"/>
      <c r="D94" s="45"/>
      <c r="E94" s="45"/>
      <c r="F94" s="45"/>
      <c r="G94" s="45"/>
      <c r="H94" s="45"/>
      <c r="I94" s="45"/>
      <c r="J94" s="45"/>
      <c r="K94" s="45"/>
      <c r="L94" s="45"/>
      <c r="M94" s="45"/>
      <c r="N94" s="45"/>
      <c r="O94" s="45"/>
      <c r="P94" s="45"/>
      <c r="Q94" s="45"/>
      <c r="R94" s="45"/>
      <c r="S94" s="45"/>
      <c r="T94" s="45"/>
      <c r="U94" s="45"/>
      <c r="V94" s="45"/>
      <c r="W94" s="45"/>
      <c r="X94" s="45"/>
      <c r="Y94" s="45"/>
    </row>
    <row r="95" spans="2:25" x14ac:dyDescent="0.2">
      <c r="B95" s="45"/>
      <c r="C95" s="45"/>
      <c r="D95" s="45"/>
      <c r="E95" s="45"/>
      <c r="F95" s="45"/>
      <c r="G95" s="45"/>
      <c r="H95" s="45"/>
      <c r="I95" s="45"/>
      <c r="J95" s="45"/>
      <c r="K95" s="45"/>
      <c r="L95" s="45"/>
      <c r="M95" s="45"/>
      <c r="N95" s="45"/>
      <c r="O95" s="45"/>
      <c r="P95" s="45"/>
      <c r="Q95" s="45"/>
      <c r="R95" s="45"/>
      <c r="S95" s="45"/>
      <c r="T95" s="45"/>
      <c r="U95" s="45"/>
      <c r="V95" s="45"/>
      <c r="W95" s="45"/>
      <c r="X95" s="45"/>
      <c r="Y95" s="45"/>
    </row>
    <row r="96" spans="2:25" x14ac:dyDescent="0.2">
      <c r="B96" s="45"/>
      <c r="C96" s="45"/>
      <c r="D96" s="45"/>
      <c r="E96" s="45"/>
      <c r="F96" s="45"/>
      <c r="G96" s="45"/>
      <c r="H96" s="45"/>
      <c r="I96" s="45"/>
      <c r="J96" s="45"/>
      <c r="K96" s="45"/>
      <c r="L96" s="45"/>
      <c r="M96" s="45"/>
      <c r="N96" s="45"/>
      <c r="O96" s="45"/>
      <c r="P96" s="45"/>
      <c r="Q96" s="45"/>
      <c r="R96" s="45"/>
      <c r="S96" s="45"/>
      <c r="T96" s="45"/>
      <c r="U96" s="45"/>
      <c r="V96" s="45"/>
      <c r="W96" s="45"/>
      <c r="X96" s="45"/>
      <c r="Y96" s="45"/>
    </row>
    <row r="97" spans="2:25" x14ac:dyDescent="0.2">
      <c r="B97" s="45"/>
      <c r="C97" s="45"/>
      <c r="D97" s="45"/>
      <c r="E97" s="45"/>
      <c r="F97" s="45"/>
      <c r="G97" s="45"/>
      <c r="H97" s="45"/>
      <c r="I97" s="45"/>
      <c r="J97" s="45"/>
      <c r="K97" s="45"/>
      <c r="L97" s="45"/>
      <c r="M97" s="45"/>
      <c r="N97" s="45"/>
      <c r="O97" s="45"/>
      <c r="P97" s="45"/>
      <c r="Q97" s="45"/>
      <c r="R97" s="45"/>
      <c r="S97" s="45"/>
      <c r="T97" s="45"/>
      <c r="U97" s="45"/>
      <c r="V97" s="45"/>
      <c r="W97" s="45"/>
      <c r="X97" s="45"/>
      <c r="Y97" s="45"/>
    </row>
    <row r="98" spans="2:25" x14ac:dyDescent="0.2">
      <c r="B98" s="45"/>
      <c r="C98" s="45"/>
      <c r="D98" s="45"/>
      <c r="E98" s="45"/>
      <c r="F98" s="45"/>
      <c r="G98" s="45"/>
      <c r="H98" s="45"/>
      <c r="I98" s="45"/>
      <c r="J98" s="45"/>
      <c r="K98" s="45"/>
      <c r="L98" s="45"/>
      <c r="M98" s="45"/>
      <c r="N98" s="45"/>
      <c r="O98" s="45"/>
      <c r="P98" s="45"/>
      <c r="Q98" s="45"/>
      <c r="R98" s="45"/>
      <c r="S98" s="45"/>
      <c r="T98" s="45"/>
      <c r="U98" s="45"/>
      <c r="V98" s="45"/>
      <c r="W98" s="45"/>
      <c r="X98" s="45"/>
      <c r="Y98" s="45"/>
    </row>
    <row r="99" spans="2:25" x14ac:dyDescent="0.2">
      <c r="B99" s="45"/>
      <c r="C99" s="45"/>
      <c r="D99" s="45"/>
      <c r="E99" s="45"/>
      <c r="F99" s="45"/>
      <c r="G99" s="45"/>
      <c r="H99" s="45"/>
      <c r="I99" s="45"/>
      <c r="J99" s="45"/>
      <c r="K99" s="45"/>
      <c r="L99" s="45"/>
      <c r="M99" s="45"/>
      <c r="N99" s="45"/>
      <c r="O99" s="45"/>
      <c r="P99" s="45"/>
      <c r="Q99" s="45"/>
      <c r="R99" s="45"/>
      <c r="S99" s="45"/>
      <c r="T99" s="45"/>
      <c r="U99" s="45"/>
      <c r="V99" s="45"/>
      <c r="W99" s="45"/>
      <c r="X99" s="45"/>
      <c r="Y99" s="45"/>
    </row>
    <row r="100" spans="2:25" x14ac:dyDescent="0.2">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row>
    <row r="101" spans="2:25" x14ac:dyDescent="0.2">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row>
    <row r="102" spans="2:25" x14ac:dyDescent="0.2">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row>
    <row r="103" spans="2:25" x14ac:dyDescent="0.2">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row>
    <row r="104" spans="2:25" x14ac:dyDescent="0.2">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row>
    <row r="105" spans="2:25" x14ac:dyDescent="0.2">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row>
    <row r="106" spans="2:25" x14ac:dyDescent="0.2">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row>
    <row r="107" spans="2:25" x14ac:dyDescent="0.2">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row>
    <row r="108" spans="2:25" x14ac:dyDescent="0.2">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row>
    <row r="109" spans="2:25" x14ac:dyDescent="0.2">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row>
    <row r="110" spans="2:25" x14ac:dyDescent="0.2">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row>
    <row r="111" spans="2:25" x14ac:dyDescent="0.2">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row>
    <row r="112" spans="2:25" x14ac:dyDescent="0.2">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row>
    <row r="113" spans="2:25" x14ac:dyDescent="0.2">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row>
    <row r="114" spans="2:25" x14ac:dyDescent="0.2">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row>
    <row r="115" spans="2:25" x14ac:dyDescent="0.2">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row>
    <row r="116" spans="2:25" x14ac:dyDescent="0.2">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row>
    <row r="117" spans="2:25" x14ac:dyDescent="0.2">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row>
    <row r="118" spans="2:25" x14ac:dyDescent="0.2">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row>
    <row r="119" spans="2:25" x14ac:dyDescent="0.2">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row>
    <row r="120" spans="2:25" x14ac:dyDescent="0.2">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row>
    <row r="121" spans="2:25" x14ac:dyDescent="0.2">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2:25" x14ac:dyDescent="0.2">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row>
    <row r="123" spans="2:25" x14ac:dyDescent="0.2">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row>
    <row r="124" spans="2:25" x14ac:dyDescent="0.2">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2:25" x14ac:dyDescent="0.2">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row>
    <row r="126" spans="2:25" x14ac:dyDescent="0.2">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row>
    <row r="127" spans="2:25" x14ac:dyDescent="0.2">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row>
  </sheetData>
  <sheetProtection password="C370" formatCells="0"/>
  <mergeCells count="223">
    <mergeCell ref="J82:L82"/>
    <mergeCell ref="C90:X90"/>
    <mergeCell ref="T57:V57"/>
    <mergeCell ref="M57:P57"/>
    <mergeCell ref="B62:F63"/>
    <mergeCell ref="B59:D59"/>
    <mergeCell ref="B88:D88"/>
    <mergeCell ref="E88:Y88"/>
    <mergeCell ref="B87:P87"/>
    <mergeCell ref="Q87:Y87"/>
    <mergeCell ref="B82:I82"/>
    <mergeCell ref="B86:P86"/>
    <mergeCell ref="Q83:Y83"/>
    <mergeCell ref="Q84:Y84"/>
    <mergeCell ref="Q85:Y85"/>
    <mergeCell ref="Q86:Y86"/>
    <mergeCell ref="B85:P85"/>
    <mergeCell ref="M82:P82"/>
    <mergeCell ref="Q82:S82"/>
    <mergeCell ref="T82:Y82"/>
    <mergeCell ref="C89:X89"/>
    <mergeCell ref="M81:P81"/>
    <mergeCell ref="Q81:S81"/>
    <mergeCell ref="T81:Y81"/>
    <mergeCell ref="B91:Y92"/>
    <mergeCell ref="I6:S6"/>
    <mergeCell ref="E59:X59"/>
    <mergeCell ref="E60:X60"/>
    <mergeCell ref="B83:P83"/>
    <mergeCell ref="B84:P84"/>
    <mergeCell ref="B80:I80"/>
    <mergeCell ref="J80:L80"/>
    <mergeCell ref="M80:P80"/>
    <mergeCell ref="Q80:S80"/>
    <mergeCell ref="T80:Y80"/>
    <mergeCell ref="B81:I81"/>
    <mergeCell ref="J81:L81"/>
    <mergeCell ref="B78:I78"/>
    <mergeCell ref="J78:L78"/>
    <mergeCell ref="M78:P78"/>
    <mergeCell ref="Q78:S78"/>
    <mergeCell ref="T78:Y78"/>
    <mergeCell ref="B79:I79"/>
    <mergeCell ref="J79:L79"/>
    <mergeCell ref="M79:P79"/>
    <mergeCell ref="Q79:S79"/>
    <mergeCell ref="T79:Y79"/>
    <mergeCell ref="B76:I76"/>
    <mergeCell ref="J76:L76"/>
    <mergeCell ref="M76:P76"/>
    <mergeCell ref="Q76:S76"/>
    <mergeCell ref="T76:Y76"/>
    <mergeCell ref="B77:I77"/>
    <mergeCell ref="J77:L77"/>
    <mergeCell ref="M77:P77"/>
    <mergeCell ref="Q77:S77"/>
    <mergeCell ref="T77:Y77"/>
    <mergeCell ref="B74:I74"/>
    <mergeCell ref="J74:L74"/>
    <mergeCell ref="M74:P74"/>
    <mergeCell ref="Q74:S74"/>
    <mergeCell ref="T74:Y74"/>
    <mergeCell ref="B75:I75"/>
    <mergeCell ref="J75:L75"/>
    <mergeCell ref="M75:P75"/>
    <mergeCell ref="Q75:S75"/>
    <mergeCell ref="T75:Y75"/>
    <mergeCell ref="B72:I72"/>
    <mergeCell ref="J72:L72"/>
    <mergeCell ref="M72:P72"/>
    <mergeCell ref="Q72:S72"/>
    <mergeCell ref="T72:Y72"/>
    <mergeCell ref="B73:I73"/>
    <mergeCell ref="J73:L73"/>
    <mergeCell ref="M73:P73"/>
    <mergeCell ref="Q73:S73"/>
    <mergeCell ref="T73:Y73"/>
    <mergeCell ref="B70:I70"/>
    <mergeCell ref="J70:L70"/>
    <mergeCell ref="M70:P70"/>
    <mergeCell ref="Q70:S70"/>
    <mergeCell ref="T70:Y70"/>
    <mergeCell ref="B71:I71"/>
    <mergeCell ref="J71:L71"/>
    <mergeCell ref="M71:P71"/>
    <mergeCell ref="Q71:S71"/>
    <mergeCell ref="T71:Y71"/>
    <mergeCell ref="B68:I68"/>
    <mergeCell ref="J68:L68"/>
    <mergeCell ref="M68:P68"/>
    <mergeCell ref="Q68:S68"/>
    <mergeCell ref="T68:Y68"/>
    <mergeCell ref="B69:I69"/>
    <mergeCell ref="J69:L69"/>
    <mergeCell ref="M69:P69"/>
    <mergeCell ref="Q69:S69"/>
    <mergeCell ref="T69:Y69"/>
    <mergeCell ref="M62:Q62"/>
    <mergeCell ref="S62:X62"/>
    <mergeCell ref="B66:I66"/>
    <mergeCell ref="J66:L66"/>
    <mergeCell ref="M66:P66"/>
    <mergeCell ref="Q66:S66"/>
    <mergeCell ref="T66:Y66"/>
    <mergeCell ref="B67:I67"/>
    <mergeCell ref="J67:L67"/>
    <mergeCell ref="M67:P67"/>
    <mergeCell ref="Q67:S67"/>
    <mergeCell ref="T67:Y67"/>
    <mergeCell ref="B44:Y44"/>
    <mergeCell ref="B45:Y45"/>
    <mergeCell ref="B64:I65"/>
    <mergeCell ref="J64:L65"/>
    <mergeCell ref="M64:P65"/>
    <mergeCell ref="Q64:S65"/>
    <mergeCell ref="T64:Y65"/>
    <mergeCell ref="B49:H49"/>
    <mergeCell ref="O49:U49"/>
    <mergeCell ref="V49:Y49"/>
    <mergeCell ref="B52:C55"/>
    <mergeCell ref="D52:S53"/>
    <mergeCell ref="T52:Y53"/>
    <mergeCell ref="D54:S55"/>
    <mergeCell ref="T54:Y54"/>
    <mergeCell ref="T55:Y55"/>
    <mergeCell ref="B56:H56"/>
    <mergeCell ref="I56:O56"/>
    <mergeCell ref="P56:Q56"/>
    <mergeCell ref="T56:V56"/>
    <mergeCell ref="W56:X56"/>
    <mergeCell ref="B57:F57"/>
    <mergeCell ref="G57:K57"/>
    <mergeCell ref="G62:K62"/>
    <mergeCell ref="J47:N47"/>
    <mergeCell ref="P47:X47"/>
    <mergeCell ref="J48:N48"/>
    <mergeCell ref="P48:X48"/>
    <mergeCell ref="C31:D31"/>
    <mergeCell ref="E31:F31"/>
    <mergeCell ref="G31:I31"/>
    <mergeCell ref="C32:D32"/>
    <mergeCell ref="E32:F32"/>
    <mergeCell ref="G32:I32"/>
    <mergeCell ref="C34:F35"/>
    <mergeCell ref="G34:I35"/>
    <mergeCell ref="J34:J35"/>
    <mergeCell ref="K34:K35"/>
    <mergeCell ref="L34:L35"/>
    <mergeCell ref="O34:P34"/>
    <mergeCell ref="O35:P35"/>
    <mergeCell ref="O36:P36"/>
    <mergeCell ref="B38:D38"/>
    <mergeCell ref="E38:Y38"/>
    <mergeCell ref="B39:Y39"/>
    <mergeCell ref="B40:Y40"/>
    <mergeCell ref="B42:Y42"/>
    <mergeCell ref="B43:Y43"/>
    <mergeCell ref="C30:D30"/>
    <mergeCell ref="E30:F30"/>
    <mergeCell ref="G30:I30"/>
    <mergeCell ref="C23:D23"/>
    <mergeCell ref="E23:F23"/>
    <mergeCell ref="G23:I23"/>
    <mergeCell ref="C24:D24"/>
    <mergeCell ref="E24:F24"/>
    <mergeCell ref="G24:I24"/>
    <mergeCell ref="C25:D25"/>
    <mergeCell ref="E25:F25"/>
    <mergeCell ref="G25:I25"/>
    <mergeCell ref="C26:D26"/>
    <mergeCell ref="E26:F26"/>
    <mergeCell ref="G26:I26"/>
    <mergeCell ref="C27:D27"/>
    <mergeCell ref="E27:F27"/>
    <mergeCell ref="G27:I27"/>
    <mergeCell ref="C28:D28"/>
    <mergeCell ref="E28:F28"/>
    <mergeCell ref="G28:I28"/>
    <mergeCell ref="C29:D29"/>
    <mergeCell ref="E29:F29"/>
    <mergeCell ref="G29:I29"/>
    <mergeCell ref="L17:L18"/>
    <mergeCell ref="C19:D19"/>
    <mergeCell ref="E19:F19"/>
    <mergeCell ref="G19:I19"/>
    <mergeCell ref="C20:D20"/>
    <mergeCell ref="E20:F20"/>
    <mergeCell ref="G20:I20"/>
    <mergeCell ref="C21:D21"/>
    <mergeCell ref="E21:F21"/>
    <mergeCell ref="G21:I21"/>
    <mergeCell ref="C22:D22"/>
    <mergeCell ref="E22:F22"/>
    <mergeCell ref="G22:I22"/>
    <mergeCell ref="E14:I14"/>
    <mergeCell ref="J14:K14"/>
    <mergeCell ref="E15:I15"/>
    <mergeCell ref="J15:K15"/>
    <mergeCell ref="C17:D18"/>
    <mergeCell ref="E17:F18"/>
    <mergeCell ref="G17:I18"/>
    <mergeCell ref="J17:J18"/>
    <mergeCell ref="K17:K18"/>
    <mergeCell ref="I11:J11"/>
    <mergeCell ref="N11:P11"/>
    <mergeCell ref="Q11:X11"/>
    <mergeCell ref="B2:C5"/>
    <mergeCell ref="D2:S3"/>
    <mergeCell ref="T2:Y3"/>
    <mergeCell ref="D4:S5"/>
    <mergeCell ref="T4:Y4"/>
    <mergeCell ref="T5:Y5"/>
    <mergeCell ref="B6:H6"/>
    <mergeCell ref="T6:V6"/>
    <mergeCell ref="W6:X6"/>
    <mergeCell ref="B7:H7"/>
    <mergeCell ref="I7:P7"/>
    <mergeCell ref="Q7:T7"/>
    <mergeCell ref="U7:X7"/>
    <mergeCell ref="B9:E9"/>
    <mergeCell ref="F9:P9"/>
    <mergeCell ref="Q9:T9"/>
    <mergeCell ref="U9:X9"/>
  </mergeCells>
  <conditionalFormatting sqref="L34:L35">
    <cfRule type="containsErrors" dxfId="0" priority="1" stopIfTrue="1">
      <formula>ISERROR(L34)</formula>
    </cfRule>
  </conditionalFormatting>
  <dataValidations count="1">
    <dataValidation allowBlank="1" showInputMessage="1" showErrorMessage="1" errorTitle="CUIDADO" error="DIGITE SOLO DECIMALES" sqref="E15:K15" xr:uid="{00000000-0002-0000-0100-000000000000}"/>
  </dataValidations>
  <printOptions horizontalCentered="1" verticalCentered="1"/>
  <pageMargins left="0.15748031496062992" right="0.15748031496062992" top="0.19685039370078741" bottom="0.19685039370078741" header="0.31496062992125984" footer="0"/>
  <pageSetup scale="92" fitToHeight="2"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FO-AGR-PC01-149-1</vt:lpstr>
      <vt:lpstr>FO-AGR-PC01-149-2</vt:lpstr>
      <vt:lpstr>'FO-AGR-PC01-149-1'!Área_de_impresión</vt:lpstr>
      <vt:lpstr>'FO-AGR-PC01-149-2'!Área_de_impresión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INSTITUTO GEOGRAFICO</dc:creator>
  <cp:lastModifiedBy>user</cp:lastModifiedBy>
  <cp:lastPrinted>2014-09-02T21:13:59Z</cp:lastPrinted>
  <dcterms:created xsi:type="dcterms:W3CDTF">2006-11-28T19:42:57Z</dcterms:created>
  <dcterms:modified xsi:type="dcterms:W3CDTF">2023-08-24T01:47:51Z</dcterms:modified>
</cp:coreProperties>
</file>