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gacoffice365-my.sharepoint.com/personal/laurai_gonzalez_igac_gov_co/Documents/IGAC 2024/2024/Documentacion/3. Talento Humano/Evaluacion del Desempeño/IN Evaluacion de desempeño Provisional/20240403 Aprobacion IN-GEP-CT01-02/"/>
    </mc:Choice>
  </mc:AlternateContent>
  <xr:revisionPtr revIDLastSave="70" documentId="8_{2CEC1597-97A4-464F-A318-0D3C86B8C538}" xr6:coauthVersionLast="47" xr6:coauthVersionMax="47" xr10:uidLastSave="{E8A6E32C-74C4-4746-96BF-2D5F72D0B459}"/>
  <bookViews>
    <workbookView xWindow="-120" yWindow="-120" windowWidth="20730" windowHeight="11040" tabRatio="610" xr2:uid="{00000000-000D-0000-FFFF-FFFF00000000}"/>
  </bookViews>
  <sheets>
    <sheet name="FO-GEP-INCT02-01" sheetId="26" r:id="rId1"/>
    <sheet name="Hoja1" sheetId="27" state="hidden" r:id="rId2"/>
    <sheet name="SCORE CALCULATIONS" sheetId="16" state="hidden" r:id="rId3"/>
    <sheet name="Sheet3" sheetId="3" state="hidden" r:id="rId4"/>
  </sheets>
  <definedNames>
    <definedName name="_xlnm._FilterDatabase" localSheetId="0" hidden="1">'FO-GEP-INCT02-01'!$H$58:$I$58</definedName>
    <definedName name="_xlnm.Print_Area" localSheetId="0">'FO-GEP-INCT02-01'!$A$30:$J$81</definedName>
    <definedName name="Asesor">Hoja1!$B$17:$B$28</definedName>
    <definedName name="Asistencial">Hoja1!$B$52:$B$61</definedName>
    <definedName name="Directivo">Hoja1!$B$3:$B$16</definedName>
    <definedName name="Nivel">Hoja1!$E$4:$E$8</definedName>
    <definedName name="Profesional">Hoja1!$B$29:$B$41</definedName>
    <definedName name="Técnico">Hoja1!$B$42:$B$51</definedName>
    <definedName name="Z_DCC1F46B_D4A1_4D0A_A928_E6047CC1BBE5_.wvu.Cols" localSheetId="0" hidden="1">'FO-GEP-INCT02-01'!#REF!</definedName>
    <definedName name="Z_DCC1F46B_D4A1_4D0A_A928_E6047CC1BBE5_.wvu.PrintArea" localSheetId="0" hidden="1">'FO-GEP-INCT02-01'!$B$30:$J$81</definedName>
  </definedNames>
  <calcPr calcId="191029"/>
  <customWorkbookViews>
    <customWorkbookView name="Evaluacion" guid="{DCC1F46B-D4A1-4D0A-A928-E6047CC1BBE5}" maximized="1" windowWidth="1276" windowHeight="799" tabRatio="887" activeSheetId="7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3" i="26" l="1"/>
  <c r="J33" i="26"/>
  <c r="P76" i="26"/>
  <c r="P72" i="26"/>
  <c r="P68" i="26"/>
  <c r="P64" i="26"/>
  <c r="P60" i="26"/>
  <c r="O77" i="26"/>
  <c r="O76" i="26"/>
  <c r="O75" i="26"/>
  <c r="O74" i="26"/>
  <c r="O73" i="26"/>
  <c r="O72" i="26"/>
  <c r="O71" i="26"/>
  <c r="O70" i="26"/>
  <c r="O69" i="26"/>
  <c r="O68" i="26"/>
  <c r="O67" i="26"/>
  <c r="O66" i="26"/>
  <c r="O65" i="26"/>
  <c r="O64" i="26"/>
  <c r="O63" i="26"/>
  <c r="O62" i="26"/>
  <c r="O61" i="26"/>
  <c r="O60" i="26"/>
  <c r="O59" i="26"/>
  <c r="O58" i="26"/>
  <c r="I58" i="26"/>
  <c r="J76" i="26"/>
  <c r="J72" i="26"/>
  <c r="J68" i="26"/>
  <c r="J64" i="26"/>
  <c r="J60" i="26"/>
  <c r="I77" i="26"/>
  <c r="I76" i="26"/>
  <c r="I75" i="26"/>
  <c r="I74" i="26"/>
  <c r="I73" i="26"/>
  <c r="I72" i="26"/>
  <c r="I71" i="26"/>
  <c r="I70" i="26"/>
  <c r="I69" i="26"/>
  <c r="I68" i="26"/>
  <c r="I67" i="26"/>
  <c r="I66" i="26"/>
  <c r="I65" i="26"/>
  <c r="I64" i="26"/>
  <c r="I63" i="26"/>
  <c r="I62" i="26"/>
  <c r="I61" i="26"/>
  <c r="I60" i="26"/>
  <c r="I59" i="26"/>
  <c r="P78" i="26" l="1"/>
  <c r="J78" i="26"/>
  <c r="P49" i="26"/>
  <c r="P45" i="26"/>
  <c r="P41" i="26"/>
  <c r="P37" i="26"/>
  <c r="P33" i="26"/>
  <c r="J49" i="26"/>
  <c r="J45" i="26"/>
  <c r="J41" i="26"/>
  <c r="J37" i="26"/>
  <c r="P53" i="26" l="1"/>
  <c r="D74" i="26"/>
  <c r="D70" i="26"/>
  <c r="D66" i="26"/>
  <c r="D58" i="26"/>
  <c r="D62" i="26"/>
  <c r="L84" i="26" l="1"/>
  <c r="L86" i="26" s="1"/>
  <c r="J84" i="26" l="1"/>
  <c r="J86" i="26" s="1"/>
  <c r="E3" i="16"/>
  <c r="E21" i="16" s="1"/>
  <c r="E23" i="16" s="1"/>
  <c r="E4" i="16"/>
  <c r="E5" i="16"/>
  <c r="E6" i="16"/>
  <c r="E7" i="16"/>
  <c r="E9" i="16"/>
  <c r="E10" i="16"/>
  <c r="E11" i="16"/>
  <c r="E12" i="16"/>
  <c r="E13" i="16"/>
  <c r="E14" i="16"/>
  <c r="E15" i="16"/>
  <c r="E16" i="16"/>
  <c r="B3" i="16"/>
  <c r="B21" i="16" s="1"/>
  <c r="B23" i="16" s="1"/>
  <c r="B4" i="16"/>
  <c r="B5" i="16"/>
  <c r="B6" i="16"/>
  <c r="B7" i="16"/>
  <c r="B8" i="16"/>
  <c r="P84" i="26" l="1"/>
  <c r="P86" i="26" s="1"/>
  <c r="D25" i="16"/>
</calcChain>
</file>

<file path=xl/sharedStrings.xml><?xml version="1.0" encoding="utf-8"?>
<sst xmlns="http://schemas.openxmlformats.org/spreadsheetml/2006/main" count="580" uniqueCount="192">
  <si>
    <t xml:space="preserve"> </t>
  </si>
  <si>
    <t>TOTAL OBJETIVOS PLANTEADOS</t>
  </si>
  <si>
    <t>Calificación Automática del Desempeño</t>
  </si>
  <si>
    <t>MANAGER'S VALUES ONLY</t>
  </si>
  <si>
    <t>KPI VALUES</t>
  </si>
  <si>
    <t>BEHAVIOR VALUES</t>
  </si>
  <si>
    <t>COMPETENCY VALUES</t>
  </si>
  <si>
    <t>&gt; PERCENTAGE OF SECTIONS</t>
  </si>
  <si>
    <t>&gt; AVERAGE OF VALUES PER SECTION</t>
  </si>
  <si>
    <r>
      <t xml:space="preserve">&gt; </t>
    </r>
    <r>
      <rPr>
        <b/>
        <sz val="10"/>
        <rFont val="Arial"/>
        <family val="2"/>
      </rPr>
      <t xml:space="preserve">APPLY WEIGHTED AVERAGE </t>
    </r>
    <r>
      <rPr>
        <sz val="10"/>
        <rFont val="Arial"/>
        <family val="2"/>
      </rPr>
      <t>MULTIPLY AVERAGE * PERCENTAGE</t>
    </r>
  </si>
  <si>
    <t>&gt; ADD TOGETHER FOR FINAL RATING</t>
  </si>
  <si>
    <t>KPI LIST</t>
  </si>
  <si>
    <t>KPI RATING</t>
  </si>
  <si>
    <t>BEHAVIOR RATINGS</t>
  </si>
  <si>
    <t>RELOCATION</t>
  </si>
  <si>
    <t>Make Selection</t>
  </si>
  <si>
    <t>1 - Neither demonstrates nor embraces value</t>
  </si>
  <si>
    <t>Health &amp; Safety</t>
  </si>
  <si>
    <t>1 - Unacceptable Performance</t>
  </si>
  <si>
    <t>3 - Demonstrates value consistently</t>
  </si>
  <si>
    <t>1 - Presently I am open to considering relaction with exception(s)</t>
  </si>
  <si>
    <t>People</t>
  </si>
  <si>
    <t>2 - Approaching Expectations</t>
  </si>
  <si>
    <t>5 - Role model for the value</t>
  </si>
  <si>
    <t>2 - I am not open to relaction at the present time</t>
  </si>
  <si>
    <t>MAP</t>
  </si>
  <si>
    <t>3 - Meets Expectations</t>
  </si>
  <si>
    <t>4 - Exceeds Expectations</t>
  </si>
  <si>
    <t>5 - Exceptional Performance</t>
  </si>
  <si>
    <t>PROMOTION READINESS</t>
  </si>
  <si>
    <t>LEADERSHIP POTENTIAL</t>
  </si>
  <si>
    <t>Primer apellido</t>
  </si>
  <si>
    <t>Segundo apellido</t>
  </si>
  <si>
    <t>Primer nombre</t>
  </si>
  <si>
    <t>I. IDENTIFICACIÓN DEL EVALUADO</t>
  </si>
  <si>
    <t>DÍA</t>
  </si>
  <si>
    <t xml:space="preserve">MES </t>
  </si>
  <si>
    <t xml:space="preserve">AÑO </t>
  </si>
  <si>
    <t>Denominación del empleo</t>
  </si>
  <si>
    <t>Nivel jerárquico</t>
  </si>
  <si>
    <t>Código</t>
  </si>
  <si>
    <t>Grado</t>
  </si>
  <si>
    <t>Propósito del empleo</t>
  </si>
  <si>
    <t>COMPROMISOS INDIVIDUALES</t>
  </si>
  <si>
    <t xml:space="preserve">Código: </t>
  </si>
  <si>
    <t xml:space="preserve">Versión: </t>
  </si>
  <si>
    <t>EVALUACIÓN DE LA GESTIÓN DE EMPLEADOS PROVISIONALES</t>
  </si>
  <si>
    <t>GESTIÓN ESTRATÉGICA DE PERSONAS</t>
  </si>
  <si>
    <t>N° de cédula de ciudadanía</t>
  </si>
  <si>
    <t>INICIAL</t>
  </si>
  <si>
    <t>FINAL</t>
  </si>
  <si>
    <t>PERIODO A EVALUAR</t>
  </si>
  <si>
    <t>EVALUACIÓN DEFINITIVA ANUAL</t>
  </si>
  <si>
    <t>OBSERVACIONES Y RECOMENDACIONES DEL EVALUADOR</t>
  </si>
  <si>
    <t>dd/mm/aaaa- dd/mm/aaaa</t>
  </si>
  <si>
    <t>PE 1</t>
  </si>
  <si>
    <t>PE 2</t>
  </si>
  <si>
    <t>PE 3</t>
  </si>
  <si>
    <t>PE 4</t>
  </si>
  <si>
    <t>EVALUACIONES PARCIALES EVENTUALES</t>
  </si>
  <si>
    <t>PRIMER SEMESTRE</t>
  </si>
  <si>
    <t>SEGUNDO SEMESTRE</t>
  </si>
  <si>
    <t xml:space="preserve">CONCERTACION DE COMPROMISOS </t>
  </si>
  <si>
    <t>TOTAL EVALUACIÓN PARCIAL I</t>
  </si>
  <si>
    <t>TOTAL EVALUACIÓN PARCIAL II</t>
  </si>
  <si>
    <t xml:space="preserve">Nivel Jerarquico </t>
  </si>
  <si>
    <t>Competencia</t>
  </si>
  <si>
    <t>Definición de la competencia</t>
  </si>
  <si>
    <t>Visión estratégica</t>
  </si>
  <si>
    <t>Anticipar oportunidades y riesgos en el mediano y largo plazo para el área a cargo, la organización y su entorno, de modo tal que la estrategia directiva identifique la alternativa más adecuada frente a cada situación presente o eventual, comunicando al equipo la lógica de las decisiones directivas que contribuyan al beneficio de la entidad y del país</t>
  </si>
  <si>
    <t>Liderazgo efectivo</t>
  </si>
  <si>
    <t>Gerenciar equipos, optimizando la aplicación del talento disponible y creando un entorno positivo y de compromiso para el logro de los resultados</t>
  </si>
  <si>
    <t>Planeación</t>
  </si>
  <si>
    <t>Determinar eficazmente las metas y prioridades institucionales, identificando las acciones, los responsables, los plazos y los recursos requeridos para alcanzarlas</t>
  </si>
  <si>
    <t>Toma de decisiones</t>
  </si>
  <si>
    <t>Elegir entre dos o más alternativas para solucionar un problema o atender una situación, comprometiéndose con acciones concretas y consecuentes con la decisión</t>
  </si>
  <si>
    <t>Gestión del desarrollo de las personas</t>
  </si>
  <si>
    <t>Forjar un clima laboral en el que los intereses de los equipos y de las personas se armonicen con los objetivos y resultados de la organización, generando oportunidades de aprendizaje y desarrollo, además de incentivos para reforzar el alto rendimiento</t>
  </si>
  <si>
    <t>Pensamiento Sistémico</t>
  </si>
  <si>
    <t>Comprender y afrontar la realidad y sus conexiones para abordar el funcionamiento integral y articulado de la organización e incidir en los resultados esperados</t>
  </si>
  <si>
    <t>Resolución de conflictos</t>
  </si>
  <si>
    <t>Capacidad para identificar situaciones que generen conflicto, prevenirlas o afrontarlas ofreciendo alternativas de solución y evitando las consecuencias negativas</t>
  </si>
  <si>
    <t>Confiabilidad técnica</t>
  </si>
  <si>
    <t>Contar con los conocimientos técnicos requeridos y aplicarlos a situaciones concretas de trabajo, con altos estándares de calidad</t>
  </si>
  <si>
    <t>Creatividad e innovación</t>
  </si>
  <si>
    <t>Generar y desarrollar nuevas ideas, conceptos, métodos y soluciones orientados a mantener la competitividad de la entidad y el uso eficiente de recursos</t>
  </si>
  <si>
    <t>Iniciativa</t>
  </si>
  <si>
    <t>Anticiparse a los problemas proponiendo alternativas de solución</t>
  </si>
  <si>
    <t>Construcción de relaciones</t>
  </si>
  <si>
    <t>Capacidad para relacionarse en diferentes entornos con el fin de cumplir los objetivos institucionales</t>
  </si>
  <si>
    <t>Conocimiento del entorno</t>
  </si>
  <si>
    <t>Conocer e interpretar la organización, su funcionamiento y sus relaciones con el entorno.</t>
  </si>
  <si>
    <t>Aporte técnico-profesional</t>
  </si>
  <si>
    <t>Poner a disposición de la Administración sus saberes profesionales específicos y sus experiencias previas, gestionando la actualización de sus saberes expertos.</t>
  </si>
  <si>
    <t>Comunicación efectiva</t>
  </si>
  <si>
    <t>Establecer comunicación efectiva y positiva con superiores jerárquicos, pares y ciudadanos, tanto en la expresión escrita, como verbal y gestual.</t>
  </si>
  <si>
    <t>Gestión de procedimientos</t>
  </si>
  <si>
    <t>Desarrollar las tareas a cargo en el marco de los procedimientos vigentes y proponer e introducir acciones para acelerar la mejora continua y la productividad.</t>
  </si>
  <si>
    <t>Instrumentación de decisiones</t>
  </si>
  <si>
    <t>Decidir sobre las cuestiones en las que es responsable con criterios de economía, eficacia, eficiencia y transparencia de la decisión.</t>
  </si>
  <si>
    <t>Dirección y Desarrollo de Personal</t>
  </si>
  <si>
    <t>Favorecer el aprendizaje y desarrollo de los colaboradores, identificando potencialidades personales y profesionales para facilitar el cumplimiento de objetivos institucionales</t>
  </si>
  <si>
    <t>Elegir alternativas para solucionar problemas y ejecutar acciones concretas y consecuentes con la decisión</t>
  </si>
  <si>
    <t>Confiabilidad Técnica</t>
  </si>
  <si>
    <t>Disciplina</t>
  </si>
  <si>
    <t>Adaptarse a las políticas institucionales y generar información acorde con los procesos.</t>
  </si>
  <si>
    <t>Responsabilidad</t>
  </si>
  <si>
    <t>Conoce la magnitud de sus acciones y la forma de afrontarlas</t>
  </si>
  <si>
    <t>Manejo de la información</t>
  </si>
  <si>
    <t>Manejar con responsabilidad la información personal e institucional de que dispone.</t>
  </si>
  <si>
    <t>Relaciones interpersonales</t>
  </si>
  <si>
    <t>Establecer y mantener relaciones de trabajo positivas, basadas en la comunicación abierta y fluida y en el respeto por los demás</t>
  </si>
  <si>
    <t>Colaboración</t>
  </si>
  <si>
    <t>Coopera con los demás con el fin de alcanzar los objetivos institucionales.</t>
  </si>
  <si>
    <t>ARTÍCULO 2.2.4.2. Definición de competencias. Las competencias laborales se definen como la capacidad de una persona para desempeñar, en diferentes contextos y con base en los requerimientos de calidad y resultados esperados en el sector público, las funciones inherentes a un empleo; capacidad que está determinada por los conocimientos, destrezas, habilidades, valores, actitudes y aptitudes que debe poseer y demostrar el empleado público.</t>
  </si>
  <si>
    <t>EVALUACIÓN SEMESTRAL I</t>
  </si>
  <si>
    <t>EVALUACIÓN SEMESTRAL II</t>
  </si>
  <si>
    <t>FECHA AJUSTE DE COMPROMISOS</t>
  </si>
  <si>
    <t>FECHA CONCERTACIÓN DE COMPROMISOS</t>
  </si>
  <si>
    <t>Alinear el propio comportamiento a las necesidades, prioridades y metas organizacionales.</t>
  </si>
  <si>
    <t>Trabajo en equipo</t>
  </si>
  <si>
    <t>Adaptación al cambio</t>
  </si>
  <si>
    <t>Trabajar con otros de forma integrada y armónica para la consecución de metas institucionales comunes.</t>
  </si>
  <si>
    <t>Enfrentar con flexibilidad las situaciones nuevas asumiendo un manejo positivo y constructivo de los cambios.</t>
  </si>
  <si>
    <t>Aprendizaje continuo</t>
  </si>
  <si>
    <t>Identifica, incorporar y aplicar nuevos conocimientos sobre regulaciones vigentes, tecnologías disponibles, métodos y programas de trabajo, para mantener actualizada la efectividad de sus prácticas laborales y su visión del contexto.</t>
  </si>
  <si>
    <t>Orientación a resultados.</t>
  </si>
  <si>
    <t>Realizar las funciones y cumplir los compromisos organizacionales con eficacia, calidad y oportunidad.</t>
  </si>
  <si>
    <t>Dirigir las decisiones y acciones a la satisfacción de las necesidades e intereses de los usuarios (internos y externos) y de los ciudadanos, de conformidad con las responsabilidades públicas asignadas a la entidad.</t>
  </si>
  <si>
    <t>Dependencia la que pertenece el evaluador</t>
  </si>
  <si>
    <t>N°</t>
  </si>
  <si>
    <t>IV. CONCERTACIÓN Y EVALUACIÓN DE COMPROMISOS INDIVIDUALES PARA PROVISIONALES</t>
  </si>
  <si>
    <t>V. CONCERTACIÓN Y EVALUACIÓN DE COMPETENCIAS COMPORTAMENTALES PARA PROVISIONALES</t>
  </si>
  <si>
    <t>COMPETENCIAS COMPORTAMENTALES</t>
  </si>
  <si>
    <t xml:space="preserve">DEFINICIÓN DE LA COMPETENCIA
(Decreto 815 DE 2018) </t>
  </si>
  <si>
    <t>VI. CALIFICACIÓN GENERAL DEL DESEMPEÑO PARA PROVISIONALES</t>
  </si>
  <si>
    <t>Firma del Evaluado</t>
  </si>
  <si>
    <t>Nombre del Evaluado</t>
  </si>
  <si>
    <t>Cedula del Evaluado</t>
  </si>
  <si>
    <t>Firma del Evaluador</t>
  </si>
  <si>
    <t>Nombre del Evaluador</t>
  </si>
  <si>
    <t>Cedula del Evaluador</t>
  </si>
  <si>
    <t>Firma del la Comisión Evaluadora</t>
  </si>
  <si>
    <t>Nombre de la Comisión Evaluadora</t>
  </si>
  <si>
    <t>Cedula de la Comisión Evaluadora</t>
  </si>
  <si>
    <t>ACTIVIDAD</t>
  </si>
  <si>
    <t>ENTREGABLE</t>
  </si>
  <si>
    <t>FECHA DE ENTREGA</t>
  </si>
  <si>
    <t>SEGUIMIENTO DEL EVALUADO</t>
  </si>
  <si>
    <t xml:space="preserve">SEGUIMIENTO DEL EVALUADOR </t>
  </si>
  <si>
    <t>COMPETENCIAS</t>
  </si>
  <si>
    <t>NO</t>
  </si>
  <si>
    <t>SI</t>
  </si>
  <si>
    <t xml:space="preserve">Interpone Recursos </t>
  </si>
  <si>
    <t>DECISIÓN DE LOS RECURSOS</t>
  </si>
  <si>
    <t>PRIMERA INSTANCIA</t>
  </si>
  <si>
    <t>Confirma</t>
  </si>
  <si>
    <t>Modifica</t>
  </si>
  <si>
    <t>Revoca</t>
  </si>
  <si>
    <t>SEGUNDA INSTANCIA</t>
  </si>
  <si>
    <t>Motivación</t>
  </si>
  <si>
    <t>Fecha</t>
  </si>
  <si>
    <t>dd/mm/aaaa</t>
  </si>
  <si>
    <t>Directivo</t>
  </si>
  <si>
    <t>Asesor</t>
  </si>
  <si>
    <t>Profesional</t>
  </si>
  <si>
    <t>Técnico</t>
  </si>
  <si>
    <t>Asistencial</t>
  </si>
  <si>
    <t>Compromiso con la organización</t>
  </si>
  <si>
    <t>Orientación a resultados</t>
  </si>
  <si>
    <t>Orientación al usuario y al ciudadano</t>
  </si>
  <si>
    <t>Seleccionar una competencia</t>
  </si>
  <si>
    <t>Dependencia a la que pertenece el evaluado</t>
  </si>
  <si>
    <t>Dependencia a la que pertenece el evaluador</t>
  </si>
  <si>
    <t>VIII. PLAN DE DESARROLLO Y MEJORAMIENTO INDIVIDUAL PARA PROVISIONALES</t>
  </si>
  <si>
    <t>IX. FIRMAS</t>
  </si>
  <si>
    <t>EVIDENCIAS</t>
  </si>
  <si>
    <t>RESULTADOS ESPERADOS</t>
  </si>
  <si>
    <t>La situación administrativa de vacaciones no suspende los términos para realizar la evaluación de desempeño provisional.</t>
  </si>
  <si>
    <t>Segundo nombre</t>
  </si>
  <si>
    <t>II. IDENTIFICACIÓN PRIMER EVALUADOR 
(jefe inmediato)</t>
  </si>
  <si>
    <t>III. IDENTIFICACIÓN DEL SEGUNDO EVALUADOR
(Servidor público de Libre Nombramiento y Remoción en caso de constituir Comisión Evaluadora)</t>
  </si>
  <si>
    <t>Profesional Especializado </t>
  </si>
  <si>
    <t>Profesional Universitario </t>
  </si>
  <si>
    <t>Técnico </t>
  </si>
  <si>
    <t xml:space="preserve">La calificación General del Desempeño se calcula automáticamente y está basado en la evaluación del jefe inmediato a los compromisos individuales (90%) y las competencias(10%). </t>
  </si>
  <si>
    <t>Cédula del Evaluado</t>
  </si>
  <si>
    <t>Cédula del Evaluador</t>
  </si>
  <si>
    <t>Cédula de la Comisión Evaluadora</t>
  </si>
  <si>
    <t>X. RECURSOS</t>
  </si>
  <si>
    <t>-</t>
  </si>
  <si>
    <t>FO-GEP-INCT02-01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</si>
</sst>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name val="Courier New"/>
      <family val="3"/>
    </font>
    <font>
      <b/>
      <sz val="16"/>
      <name val="Arial"/>
      <family val="2"/>
    </font>
    <font>
      <b/>
      <sz val="9"/>
      <color rgb="FF000000"/>
      <name val="Arial"/>
      <family val="2"/>
    </font>
    <font>
      <sz val="8"/>
      <name val="Arial"/>
    </font>
    <font>
      <b/>
      <sz val="9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9" fontId="0" fillId="0" borderId="0" xfId="2" applyFont="1"/>
    <xf numFmtId="164" fontId="0" fillId="2" borderId="0" xfId="1" applyFont="1" applyFill="1"/>
    <xf numFmtId="164" fontId="0" fillId="3" borderId="0" xfId="1" applyFont="1" applyFill="1"/>
    <xf numFmtId="0" fontId="0" fillId="3" borderId="2" xfId="0" applyFill="1" applyBorder="1"/>
    <xf numFmtId="0" fontId="0" fillId="0" borderId="0" xfId="0" quotePrefix="1"/>
    <xf numFmtId="0" fontId="0" fillId="2" borderId="2" xfId="0" applyFill="1" applyBorder="1"/>
    <xf numFmtId="164" fontId="0" fillId="3" borderId="2" xfId="0" applyNumberFormat="1" applyFill="1" applyBorder="1"/>
    <xf numFmtId="164" fontId="0" fillId="2" borderId="2" xfId="0" applyNumberFormat="1" applyFill="1" applyBorder="1"/>
    <xf numFmtId="164" fontId="7" fillId="4" borderId="2" xfId="0" applyNumberFormat="1" applyFont="1" applyFill="1" applyBorder="1"/>
    <xf numFmtId="0" fontId="10" fillId="0" borderId="7" xfId="0" applyFont="1" applyBorder="1" applyAlignment="1">
      <alignment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9" borderId="0" xfId="0" applyFont="1" applyFill="1" applyAlignment="1">
      <alignment horizontal="left" vertical="top"/>
    </xf>
    <xf numFmtId="0" fontId="1" fillId="9" borderId="0" xfId="0" applyFont="1" applyFill="1" applyAlignment="1">
      <alignment wrapText="1"/>
    </xf>
    <xf numFmtId="0" fontId="1" fillId="0" borderId="5" xfId="0" applyFont="1" applyBorder="1"/>
    <xf numFmtId="0" fontId="1" fillId="0" borderId="8" xfId="0" applyFont="1" applyBorder="1"/>
    <xf numFmtId="0" fontId="1" fillId="0" borderId="16" xfId="0" applyFont="1" applyBorder="1"/>
    <xf numFmtId="0" fontId="1" fillId="0" borderId="6" xfId="0" applyFont="1" applyBorder="1"/>
    <xf numFmtId="0" fontId="12" fillId="5" borderId="7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3" fillId="0" borderId="7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center" vertical="center"/>
    </xf>
    <xf numFmtId="0" fontId="13" fillId="0" borderId="7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" fillId="0" borderId="17" xfId="0" applyFont="1" applyBorder="1"/>
    <xf numFmtId="0" fontId="1" fillId="0" borderId="10" xfId="0" applyFont="1" applyBorder="1"/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3" fillId="5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wrapText="1"/>
    </xf>
    <xf numFmtId="0" fontId="2" fillId="5" borderId="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/>
    <xf numFmtId="0" fontId="2" fillId="5" borderId="7" xfId="0" applyFont="1" applyFill="1" applyBorder="1" applyAlignment="1">
      <alignment horizontal="centerContinuous" vertical="center"/>
    </xf>
    <xf numFmtId="9" fontId="2" fillId="6" borderId="7" xfId="0" applyNumberFormat="1" applyFont="1" applyFill="1" applyBorder="1" applyAlignment="1">
      <alignment horizontal="center" vertical="center" wrapText="1"/>
    </xf>
    <xf numFmtId="10" fontId="2" fillId="6" borderId="7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Continuous"/>
    </xf>
    <xf numFmtId="0" fontId="2" fillId="6" borderId="7" xfId="0" applyFont="1" applyFill="1" applyBorder="1"/>
    <xf numFmtId="0" fontId="2" fillId="0" borderId="17" xfId="0" applyFont="1" applyBorder="1"/>
    <xf numFmtId="0" fontId="2" fillId="0" borderId="10" xfId="0" applyFont="1" applyBorder="1"/>
    <xf numFmtId="9" fontId="1" fillId="0" borderId="7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9" fontId="3" fillId="0" borderId="7" xfId="0" applyNumberFormat="1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wrapText="1"/>
    </xf>
    <xf numFmtId="0" fontId="2" fillId="8" borderId="4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7" fillId="0" borderId="7" xfId="0" applyFont="1" applyBorder="1" applyAlignment="1" applyProtection="1">
      <alignment horizontal="center" vertical="center"/>
      <protection locked="0"/>
    </xf>
    <xf numFmtId="10" fontId="13" fillId="0" borderId="11" xfId="0" applyNumberFormat="1" applyFont="1" applyBorder="1" applyAlignment="1">
      <alignment horizontal="center" vertical="center" wrapText="1"/>
    </xf>
    <xf numFmtId="10" fontId="13" fillId="0" borderId="12" xfId="0" applyNumberFormat="1" applyFont="1" applyBorder="1" applyAlignment="1">
      <alignment horizontal="center" vertical="center" wrapText="1"/>
    </xf>
    <xf numFmtId="10" fontId="13" fillId="0" borderId="13" xfId="0" applyNumberFormat="1" applyFont="1" applyBorder="1" applyAlignment="1">
      <alignment horizontal="center" vertical="center" wrapText="1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20" xfId="0" applyNumberFormat="1" applyFont="1" applyBorder="1" applyAlignment="1">
      <alignment horizontal="center" vertical="center" wrapText="1"/>
    </xf>
    <xf numFmtId="10" fontId="13" fillId="0" borderId="15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14" fillId="7" borderId="7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FF99"/>
      <color rgb="FFFCFEAC"/>
      <color rgb="FFFAFD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990601</xdr:colOff>
      <xdr:row>1</xdr:row>
      <xdr:rowOff>80464</xdr:rowOff>
    </xdr:from>
    <xdr:to>
      <xdr:col>2</xdr:col>
      <xdr:colOff>1594139</xdr:colOff>
      <xdr:row>2</xdr:row>
      <xdr:rowOff>419100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EF8BE1-620B-4253-869F-B003945B4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6" y="232864"/>
          <a:ext cx="603538" cy="8148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15</xdr:row>
      <xdr:rowOff>66675</xdr:rowOff>
    </xdr:from>
    <xdr:to>
      <xdr:col>5</xdr:col>
      <xdr:colOff>38100</xdr:colOff>
      <xdr:row>18</xdr:row>
      <xdr:rowOff>9525</xdr:rowOff>
    </xdr:to>
    <xdr:sp macro="" textlink="">
      <xdr:nvSpPr>
        <xdr:cNvPr id="8194" name="AutoShape 2">
          <a:extLst>
            <a:ext uri="{FF2B5EF4-FFF2-40B4-BE49-F238E27FC236}">
              <a16:creationId xmlns:a16="http://schemas.microsoft.com/office/drawing/2014/main" id="{00000000-0008-0000-0300-000002200000}"/>
            </a:ext>
          </a:extLst>
        </xdr:cNvPr>
        <xdr:cNvSpPr>
          <a:spLocks/>
        </xdr:cNvSpPr>
      </xdr:nvSpPr>
      <xdr:spPr bwMode="auto">
        <a:xfrm rot="5400000">
          <a:off x="2476500" y="2952750"/>
          <a:ext cx="428625" cy="581025"/>
        </a:xfrm>
        <a:prstGeom prst="rightBrace">
          <a:avLst>
            <a:gd name="adj1" fmla="val 11296"/>
            <a:gd name="adj2" fmla="val 49176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9</xdr:row>
      <xdr:rowOff>28575</xdr:rowOff>
    </xdr:from>
    <xdr:to>
      <xdr:col>5</xdr:col>
      <xdr:colOff>104775</xdr:colOff>
      <xdr:row>14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00000000-0008-0000-0400-000002180000}"/>
            </a:ext>
          </a:extLst>
        </xdr:cNvPr>
        <xdr:cNvSpPr txBox="1">
          <a:spLocks noChangeArrowheads="1"/>
        </xdr:cNvSpPr>
      </xdr:nvSpPr>
      <xdr:spPr bwMode="auto">
        <a:xfrm>
          <a:off x="2276475" y="1485900"/>
          <a:ext cx="4457700" cy="7810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No, based on performance and/or overall performance rating below 2.5</a:t>
          </a:r>
        </a:p>
        <a:p>
          <a:pPr algn="l" rtl="0">
            <a:defRPr sz="1000"/>
          </a:pPr>
          <a:r>
            <a:rPr lang="es-CO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New hire or too soon to rate</a:t>
          </a:r>
        </a:p>
        <a:p>
          <a:pPr algn="l" rtl="0">
            <a:defRPr sz="1000"/>
          </a:pPr>
          <a:r>
            <a:rPr lang="es-CO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Well placed for now</a:t>
          </a:r>
        </a:p>
        <a:p>
          <a:pPr algn="l" rtl="0">
            <a:defRPr sz="1000"/>
          </a:pPr>
          <a:r>
            <a:rPr lang="es-CO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On a development plan to be ready within 12 months</a:t>
          </a:r>
        </a:p>
        <a:p>
          <a:pPr algn="l" rtl="0">
            <a:defRPr sz="1000"/>
          </a:pPr>
          <a:r>
            <a:rPr lang="es-CO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Ready now to promote to next grade level or significantly higher volume</a:t>
          </a:r>
          <a:endParaRPr lang="es-CO"/>
        </a:p>
      </xdr:txBody>
    </xdr:sp>
    <xdr:clientData/>
  </xdr:twoCellAnchor>
  <xdr:twoCellAnchor>
    <xdr:from>
      <xdr:col>2</xdr:col>
      <xdr:colOff>447675</xdr:colOff>
      <xdr:row>17</xdr:row>
      <xdr:rowOff>95250</xdr:rowOff>
    </xdr:from>
    <xdr:to>
      <xdr:col>5</xdr:col>
      <xdr:colOff>114300</xdr:colOff>
      <xdr:row>21</xdr:row>
      <xdr:rowOff>342900</xdr:rowOff>
    </xdr:to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00000000-0008-0000-0400-000003180000}"/>
            </a:ext>
          </a:extLst>
        </xdr:cNvPr>
        <xdr:cNvSpPr txBox="1">
          <a:spLocks noChangeArrowheads="1"/>
        </xdr:cNvSpPr>
      </xdr:nvSpPr>
      <xdr:spPr bwMode="auto">
        <a:xfrm>
          <a:off x="2286000" y="2990850"/>
          <a:ext cx="4457700" cy="895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At the present time does not demonstrate the leadership skills or does not have the desire to advance to multi-site/middle management or senior management</a:t>
          </a:r>
        </a:p>
        <a:p>
          <a:pPr algn="l" rtl="0">
            <a:defRPr sz="1000"/>
          </a:pPr>
          <a:r>
            <a:rPr lang="es-CO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- At the present time, demonstrates leadership skills and has expressed a desire to advance to multi-site/management (grade 14 - 19)</a:t>
          </a:r>
        </a:p>
        <a:p>
          <a:pPr algn="l" rtl="0">
            <a:defRPr sz="1000"/>
          </a:pPr>
          <a:r>
            <a:rPr lang="es-CO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At the present time, demonstrates leadership skills and has expressed a desire to advance to senior management (grades 20+)</a:t>
          </a:r>
        </a:p>
        <a:p>
          <a:pPr algn="l" rtl="0">
            <a:defRPr sz="1000"/>
          </a:pPr>
          <a:endParaRPr lang="es-CO"/>
        </a:p>
      </xdr:txBody>
    </xdr:sp>
    <xdr:clientData/>
  </xdr:twoCellAnchor>
  <xdr:twoCellAnchor>
    <xdr:from>
      <xdr:col>2</xdr:col>
      <xdr:colOff>438150</xdr:colOff>
      <xdr:row>23</xdr:row>
      <xdr:rowOff>47625</xdr:rowOff>
    </xdr:from>
    <xdr:to>
      <xdr:col>3</xdr:col>
      <xdr:colOff>333375</xdr:colOff>
      <xdr:row>28</xdr:row>
      <xdr:rowOff>104775</xdr:rowOff>
    </xdr:to>
    <xdr:sp macro="" textlink="">
      <xdr:nvSpPr>
        <xdr:cNvPr id="6148" name="Text Box 4">
          <a:extLst>
            <a:ext uri="{FF2B5EF4-FFF2-40B4-BE49-F238E27FC236}">
              <a16:creationId xmlns:a16="http://schemas.microsoft.com/office/drawing/2014/main" id="{00000000-0008-0000-0400-000004180000}"/>
            </a:ext>
          </a:extLst>
        </xdr:cNvPr>
        <xdr:cNvSpPr txBox="1">
          <a:spLocks noChangeArrowheads="1"/>
        </xdr:cNvSpPr>
      </xdr:nvSpPr>
      <xdr:spPr bwMode="auto">
        <a:xfrm>
          <a:off x="2276475" y="4581525"/>
          <a:ext cx="1666875" cy="9620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KPI RATINGS</a:t>
          </a:r>
          <a:endParaRPr lang="es-CO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CO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Unacceptable Performance</a:t>
          </a:r>
        </a:p>
        <a:p>
          <a:pPr algn="l" rtl="0">
            <a:defRPr sz="1000"/>
          </a:pPr>
          <a:r>
            <a:rPr lang="es-CO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Approaching Expectations</a:t>
          </a:r>
        </a:p>
        <a:p>
          <a:pPr algn="l" rtl="0">
            <a:defRPr sz="1000"/>
          </a:pPr>
          <a:r>
            <a:rPr lang="es-CO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Meets Expectations</a:t>
          </a:r>
        </a:p>
        <a:p>
          <a:pPr algn="l" rtl="0">
            <a:defRPr sz="1000"/>
          </a:pPr>
          <a:r>
            <a:rPr lang="es-CO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Exceeds Expectations</a:t>
          </a:r>
        </a:p>
        <a:p>
          <a:pPr algn="l" rtl="0">
            <a:defRPr sz="1000"/>
          </a:pPr>
          <a:r>
            <a:rPr lang="es-CO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Exceptional Performance</a:t>
          </a:r>
          <a:endParaRPr lang="es-CO"/>
        </a:p>
      </xdr:txBody>
    </xdr:sp>
    <xdr:clientData/>
  </xdr:twoCellAnchor>
  <xdr:twoCellAnchor>
    <xdr:from>
      <xdr:col>3</xdr:col>
      <xdr:colOff>952500</xdr:colOff>
      <xdr:row>21</xdr:row>
      <xdr:rowOff>466725</xdr:rowOff>
    </xdr:from>
    <xdr:to>
      <xdr:col>5</xdr:col>
      <xdr:colOff>161925</xdr:colOff>
      <xdr:row>23</xdr:row>
      <xdr:rowOff>95250</xdr:rowOff>
    </xdr:to>
    <xdr:sp macro="" textlink="">
      <xdr:nvSpPr>
        <xdr:cNvPr id="6149" name="Text Box 5">
          <a:extLst>
            <a:ext uri="{FF2B5EF4-FFF2-40B4-BE49-F238E27FC236}">
              <a16:creationId xmlns:a16="http://schemas.microsoft.com/office/drawing/2014/main" id="{00000000-0008-0000-0400-000005180000}"/>
            </a:ext>
          </a:extLst>
        </xdr:cNvPr>
        <xdr:cNvSpPr txBox="1">
          <a:spLocks noChangeArrowheads="1"/>
        </xdr:cNvSpPr>
      </xdr:nvSpPr>
      <xdr:spPr bwMode="auto">
        <a:xfrm>
          <a:off x="4562475" y="4010025"/>
          <a:ext cx="2228850" cy="6191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BEHAVIOR RATINGS</a:t>
          </a:r>
          <a:endParaRPr lang="es-CO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CO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Neither demonstrates nor embraces value</a:t>
          </a:r>
        </a:p>
        <a:p>
          <a:pPr algn="l" rtl="0">
            <a:defRPr sz="1000"/>
          </a:pPr>
          <a:r>
            <a:rPr lang="es-CO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Demonstrates value consistently</a:t>
          </a:r>
        </a:p>
        <a:p>
          <a:pPr algn="l" rtl="0">
            <a:defRPr sz="1000"/>
          </a:pPr>
          <a:r>
            <a:rPr lang="es-CO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s-C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Role model for the value</a:t>
          </a:r>
          <a:endParaRPr lang="es-CO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R115"/>
  <sheetViews>
    <sheetView showGridLines="0" tabSelected="1" zoomScaleNormal="100" zoomScaleSheetLayoutView="55" zoomScalePageLayoutView="70" workbookViewId="0">
      <selection activeCell="D2" sqref="D2:K2"/>
    </sheetView>
  </sheetViews>
  <sheetFormatPr baseColWidth="10" defaultColWidth="11.85546875" defaultRowHeight="12.75" x14ac:dyDescent="0.2"/>
  <cols>
    <col min="1" max="1" width="4.140625" style="30" customWidth="1"/>
    <col min="2" max="2" width="4.140625" style="32" customWidth="1"/>
    <col min="3" max="3" width="43.140625" style="32" customWidth="1"/>
    <col min="4" max="4" width="27.28515625" style="32" customWidth="1"/>
    <col min="5" max="5" width="27.28515625" style="30" customWidth="1"/>
    <col min="6" max="6" width="5" style="32" customWidth="1"/>
    <col min="7" max="7" width="22.7109375" style="32" customWidth="1"/>
    <col min="8" max="8" width="13" style="30" customWidth="1"/>
    <col min="9" max="9" width="5.42578125" style="30" customWidth="1"/>
    <col min="10" max="10" width="15.85546875" style="32" customWidth="1"/>
    <col min="11" max="11" width="22.7109375" style="30" customWidth="1"/>
    <col min="12" max="12" width="5" style="32" customWidth="1"/>
    <col min="13" max="13" width="22.7109375" style="32" customWidth="1"/>
    <col min="14" max="14" width="13" style="32" customWidth="1"/>
    <col min="15" max="15" width="5.42578125" style="30" customWidth="1"/>
    <col min="16" max="16" width="17.5703125" style="32" customWidth="1"/>
    <col min="17" max="17" width="22.7109375" style="32" customWidth="1"/>
    <col min="18" max="16384" width="11.85546875" style="32"/>
  </cols>
  <sheetData>
    <row r="1" spans="1:18" s="30" customFormat="1" x14ac:dyDescent="0.2">
      <c r="A1" s="27"/>
      <c r="B1" s="2"/>
      <c r="C1" s="2"/>
      <c r="D1" s="2"/>
      <c r="E1" s="2"/>
      <c r="F1" s="2"/>
      <c r="G1" s="2"/>
      <c r="H1" s="2"/>
      <c r="I1" s="2"/>
      <c r="J1" s="2"/>
      <c r="K1" s="28"/>
      <c r="L1" s="2"/>
      <c r="M1" s="2"/>
      <c r="N1" s="2"/>
      <c r="O1" s="2"/>
      <c r="P1" s="2"/>
      <c r="Q1" s="2"/>
      <c r="R1" s="29"/>
    </row>
    <row r="2" spans="1:18" s="30" customFormat="1" ht="37.5" customHeight="1" x14ac:dyDescent="0.2">
      <c r="A2" s="27"/>
      <c r="B2" s="105"/>
      <c r="C2" s="105"/>
      <c r="D2" s="85" t="s">
        <v>46</v>
      </c>
      <c r="E2" s="85"/>
      <c r="F2" s="85"/>
      <c r="G2" s="85"/>
      <c r="H2" s="85"/>
      <c r="I2" s="85"/>
      <c r="J2" s="85"/>
      <c r="K2" s="85"/>
      <c r="L2" s="107" t="s">
        <v>44</v>
      </c>
      <c r="M2" s="107"/>
      <c r="N2" s="107"/>
      <c r="O2" s="85" t="s">
        <v>191</v>
      </c>
      <c r="P2" s="85"/>
      <c r="Q2" s="85"/>
      <c r="R2" s="29"/>
    </row>
    <row r="3" spans="1:18" s="30" customFormat="1" ht="37.5" customHeight="1" x14ac:dyDescent="0.2">
      <c r="A3" s="27"/>
      <c r="B3" s="105"/>
      <c r="C3" s="105"/>
      <c r="D3" s="85" t="s">
        <v>47</v>
      </c>
      <c r="E3" s="85"/>
      <c r="F3" s="85"/>
      <c r="G3" s="85"/>
      <c r="H3" s="85"/>
      <c r="I3" s="85"/>
      <c r="J3" s="85"/>
      <c r="K3" s="85"/>
      <c r="L3" s="107" t="s">
        <v>45</v>
      </c>
      <c r="M3" s="107"/>
      <c r="N3" s="107"/>
      <c r="O3" s="85">
        <v>1</v>
      </c>
      <c r="P3" s="85"/>
      <c r="Q3" s="85"/>
      <c r="R3" s="29"/>
    </row>
    <row r="4" spans="1:18" ht="14.25" customHeight="1" x14ac:dyDescent="0.2">
      <c r="A4" s="27"/>
      <c r="B4" s="99" t="s">
        <v>118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31" t="s">
        <v>35</v>
      </c>
      <c r="N4" s="97" t="s">
        <v>36</v>
      </c>
      <c r="O4" s="97"/>
      <c r="P4" s="97"/>
      <c r="Q4" s="31" t="s">
        <v>37</v>
      </c>
      <c r="R4" s="29"/>
    </row>
    <row r="5" spans="1:18" s="30" customFormat="1" ht="14.25" customHeight="1" x14ac:dyDescent="0.2">
      <c r="A5" s="2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33"/>
      <c r="N5" s="98"/>
      <c r="O5" s="98"/>
      <c r="P5" s="98"/>
      <c r="Q5" s="34"/>
      <c r="R5" s="29"/>
    </row>
    <row r="6" spans="1:18" s="30" customFormat="1" ht="14.25" customHeight="1" x14ac:dyDescent="0.2">
      <c r="A6" s="28"/>
      <c r="B6" s="99" t="s">
        <v>117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31" t="s">
        <v>35</v>
      </c>
      <c r="N6" s="97" t="s">
        <v>36</v>
      </c>
      <c r="O6" s="97"/>
      <c r="P6" s="97"/>
      <c r="Q6" s="31" t="s">
        <v>37</v>
      </c>
      <c r="R6" s="29"/>
    </row>
    <row r="7" spans="1:18" s="30" customFormat="1" ht="14.25" customHeight="1" x14ac:dyDescent="0.2">
      <c r="A7" s="2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33"/>
      <c r="N7" s="98"/>
      <c r="O7" s="98"/>
      <c r="P7" s="98"/>
      <c r="Q7" s="34"/>
      <c r="R7" s="29"/>
    </row>
    <row r="8" spans="1:18" s="30" customFormat="1" ht="14.25" customHeight="1" x14ac:dyDescent="0.2">
      <c r="A8" s="28"/>
      <c r="B8" s="104" t="s">
        <v>51</v>
      </c>
      <c r="C8" s="104"/>
      <c r="D8" s="104"/>
      <c r="E8" s="104"/>
      <c r="F8" s="104"/>
      <c r="G8" s="100" t="s">
        <v>49</v>
      </c>
      <c r="H8" s="100"/>
      <c r="I8" s="100"/>
      <c r="J8" s="100"/>
      <c r="K8" s="100"/>
      <c r="L8" s="100"/>
      <c r="M8" s="100" t="s">
        <v>50</v>
      </c>
      <c r="N8" s="100"/>
      <c r="O8" s="100"/>
      <c r="P8" s="100"/>
      <c r="Q8" s="100"/>
      <c r="R8" s="29"/>
    </row>
    <row r="9" spans="1:18" ht="14.25" customHeight="1" x14ac:dyDescent="0.2">
      <c r="A9" s="27"/>
      <c r="B9" s="104"/>
      <c r="C9" s="104"/>
      <c r="D9" s="104"/>
      <c r="E9" s="104"/>
      <c r="F9" s="104"/>
      <c r="G9" s="36" t="s">
        <v>35</v>
      </c>
      <c r="H9" s="100" t="s">
        <v>36</v>
      </c>
      <c r="I9" s="100"/>
      <c r="J9" s="100"/>
      <c r="K9" s="100" t="s">
        <v>37</v>
      </c>
      <c r="L9" s="100"/>
      <c r="M9" s="36" t="s">
        <v>35</v>
      </c>
      <c r="N9" s="100" t="s">
        <v>36</v>
      </c>
      <c r="O9" s="100"/>
      <c r="P9" s="100"/>
      <c r="Q9" s="36" t="s">
        <v>37</v>
      </c>
      <c r="R9" s="29"/>
    </row>
    <row r="10" spans="1:18" s="40" customFormat="1" ht="14.25" customHeight="1" x14ac:dyDescent="0.2">
      <c r="A10" s="28"/>
      <c r="B10" s="104"/>
      <c r="C10" s="104"/>
      <c r="D10" s="104"/>
      <c r="E10" s="104"/>
      <c r="F10" s="104"/>
      <c r="G10" s="37"/>
      <c r="H10" s="105"/>
      <c r="I10" s="105"/>
      <c r="J10" s="105"/>
      <c r="K10" s="106"/>
      <c r="L10" s="106"/>
      <c r="M10" s="37"/>
      <c r="N10" s="105"/>
      <c r="O10" s="105"/>
      <c r="P10" s="105"/>
      <c r="Q10" s="38"/>
      <c r="R10" s="39"/>
    </row>
    <row r="11" spans="1:18" s="2" customFormat="1" ht="14.25" customHeight="1" x14ac:dyDescent="0.2">
      <c r="B11" s="41"/>
      <c r="C11" s="42"/>
      <c r="D11" s="42"/>
      <c r="E11" s="42"/>
      <c r="F11" s="42"/>
      <c r="G11" s="43"/>
      <c r="H11" s="44"/>
      <c r="I11" s="44"/>
      <c r="J11" s="44"/>
      <c r="K11" s="45"/>
      <c r="L11" s="45"/>
      <c r="M11" s="43"/>
      <c r="N11" s="44"/>
      <c r="O11" s="44"/>
      <c r="P11" s="44"/>
      <c r="Q11" s="46"/>
    </row>
    <row r="12" spans="1:18" s="49" customFormat="1" ht="25.5" customHeight="1" x14ac:dyDescent="0.2">
      <c r="A12" s="47"/>
      <c r="B12" s="86" t="s">
        <v>34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48"/>
    </row>
    <row r="13" spans="1:18" s="30" customFormat="1" ht="18" customHeight="1" x14ac:dyDescent="0.2">
      <c r="A13" s="2"/>
      <c r="B13" s="100" t="s">
        <v>48</v>
      </c>
      <c r="C13" s="100"/>
      <c r="D13" s="96" t="s">
        <v>31</v>
      </c>
      <c r="E13" s="96"/>
      <c r="F13" s="96"/>
      <c r="G13" s="96" t="s">
        <v>32</v>
      </c>
      <c r="H13" s="96"/>
      <c r="I13" s="96"/>
      <c r="J13" s="96"/>
      <c r="K13" s="96" t="s">
        <v>33</v>
      </c>
      <c r="L13" s="96"/>
      <c r="M13" s="96"/>
      <c r="N13" s="96" t="s">
        <v>179</v>
      </c>
      <c r="O13" s="96"/>
      <c r="P13" s="96"/>
      <c r="Q13" s="96"/>
      <c r="R13" s="29"/>
    </row>
    <row r="14" spans="1:18" s="30" customFormat="1" ht="15.75" customHeight="1" x14ac:dyDescent="0.2">
      <c r="A14" s="2"/>
      <c r="B14" s="101"/>
      <c r="C14" s="101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29"/>
    </row>
    <row r="15" spans="1:18" s="30" customFormat="1" ht="15.75" customHeight="1" x14ac:dyDescent="0.2">
      <c r="A15" s="2"/>
      <c r="B15" s="100" t="s">
        <v>172</v>
      </c>
      <c r="C15" s="100"/>
      <c r="D15" s="96" t="s">
        <v>38</v>
      </c>
      <c r="E15" s="96"/>
      <c r="F15" s="96"/>
      <c r="G15" s="100" t="s">
        <v>39</v>
      </c>
      <c r="H15" s="100"/>
      <c r="I15" s="100"/>
      <c r="J15" s="100"/>
      <c r="K15" s="96" t="s">
        <v>40</v>
      </c>
      <c r="L15" s="96"/>
      <c r="M15" s="50" t="s">
        <v>41</v>
      </c>
      <c r="N15" s="96" t="s">
        <v>42</v>
      </c>
      <c r="O15" s="96"/>
      <c r="P15" s="96"/>
      <c r="Q15" s="96"/>
      <c r="R15" s="29"/>
    </row>
    <row r="16" spans="1:18" s="30" customFormat="1" ht="15.75" customHeight="1" x14ac:dyDescent="0.2">
      <c r="A16" s="2"/>
      <c r="B16" s="101"/>
      <c r="C16" s="101"/>
      <c r="D16" s="133" t="s">
        <v>182</v>
      </c>
      <c r="E16" s="133"/>
      <c r="F16" s="133"/>
      <c r="G16" s="102" t="s">
        <v>163</v>
      </c>
      <c r="H16" s="102"/>
      <c r="I16" s="102"/>
      <c r="J16" s="102"/>
      <c r="K16" s="103"/>
      <c r="L16" s="103"/>
      <c r="M16" s="51"/>
      <c r="N16" s="103"/>
      <c r="O16" s="103"/>
      <c r="P16" s="103"/>
      <c r="Q16" s="103"/>
      <c r="R16" s="29"/>
    </row>
    <row r="17" spans="1:18" s="2" customFormat="1" ht="14.25" customHeight="1" x14ac:dyDescent="0.2">
      <c r="B17" s="41"/>
      <c r="C17" s="42"/>
      <c r="D17" s="42"/>
      <c r="E17" s="42"/>
      <c r="F17" s="42"/>
      <c r="G17" s="43"/>
      <c r="H17" s="44"/>
      <c r="I17" s="44"/>
      <c r="J17" s="44"/>
      <c r="K17" s="45"/>
      <c r="L17" s="45"/>
      <c r="M17" s="43"/>
      <c r="N17" s="44"/>
      <c r="O17" s="44"/>
      <c r="P17" s="44"/>
      <c r="Q17" s="46"/>
    </row>
    <row r="18" spans="1:18" s="30" customFormat="1" ht="25.5" customHeight="1" x14ac:dyDescent="0.2">
      <c r="A18" s="28"/>
      <c r="B18" s="95" t="s">
        <v>180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29"/>
    </row>
    <row r="19" spans="1:18" s="55" customFormat="1" ht="20.25" customHeight="1" x14ac:dyDescent="0.2">
      <c r="A19" s="52"/>
      <c r="B19" s="84" t="s">
        <v>48</v>
      </c>
      <c r="C19" s="84"/>
      <c r="D19" s="84" t="s">
        <v>31</v>
      </c>
      <c r="E19" s="84"/>
      <c r="F19" s="84"/>
      <c r="G19" s="84" t="s">
        <v>32</v>
      </c>
      <c r="H19" s="84"/>
      <c r="I19" s="84"/>
      <c r="J19" s="84"/>
      <c r="K19" s="84" t="s">
        <v>33</v>
      </c>
      <c r="L19" s="84"/>
      <c r="M19" s="84"/>
      <c r="N19" s="96" t="s">
        <v>179</v>
      </c>
      <c r="O19" s="96"/>
      <c r="P19" s="96"/>
      <c r="Q19" s="96"/>
      <c r="R19" s="54"/>
    </row>
    <row r="20" spans="1:18" s="55" customFormat="1" ht="20.25" customHeight="1" x14ac:dyDescent="0.2">
      <c r="A20" s="52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54"/>
    </row>
    <row r="21" spans="1:18" s="30" customFormat="1" ht="20.25" customHeight="1" x14ac:dyDescent="0.2">
      <c r="A21" s="28"/>
      <c r="B21" s="84" t="s">
        <v>129</v>
      </c>
      <c r="C21" s="84"/>
      <c r="D21" s="84"/>
      <c r="E21" s="75" t="s">
        <v>38</v>
      </c>
      <c r="F21" s="76"/>
      <c r="G21" s="76"/>
      <c r="H21" s="76"/>
      <c r="I21" s="76"/>
      <c r="J21" s="77"/>
      <c r="K21" s="84" t="s">
        <v>40</v>
      </c>
      <c r="L21" s="84"/>
      <c r="M21" s="84"/>
      <c r="N21" s="84" t="s">
        <v>41</v>
      </c>
      <c r="O21" s="84"/>
      <c r="P21" s="84"/>
      <c r="Q21" s="84"/>
      <c r="R21" s="29"/>
    </row>
    <row r="22" spans="1:18" s="30" customFormat="1" ht="20.25" customHeight="1" x14ac:dyDescent="0.2">
      <c r="A22" s="28"/>
      <c r="B22" s="85"/>
      <c r="C22" s="85"/>
      <c r="D22" s="85"/>
      <c r="E22" s="134" t="s">
        <v>184</v>
      </c>
      <c r="F22" s="135"/>
      <c r="G22" s="135"/>
      <c r="H22" s="135"/>
      <c r="I22" s="135"/>
      <c r="J22" s="136"/>
      <c r="K22" s="85"/>
      <c r="L22" s="85"/>
      <c r="M22" s="85"/>
      <c r="N22" s="85"/>
      <c r="O22" s="85"/>
      <c r="P22" s="85"/>
      <c r="Q22" s="85"/>
      <c r="R22" s="29"/>
    </row>
    <row r="23" spans="1:18" s="2" customFormat="1" ht="14.25" customHeight="1" x14ac:dyDescent="0.2">
      <c r="B23" s="41"/>
      <c r="C23" s="42"/>
      <c r="D23" s="42"/>
      <c r="E23" s="42"/>
      <c r="F23" s="42"/>
      <c r="G23" s="43"/>
      <c r="H23" s="44"/>
      <c r="I23" s="44"/>
      <c r="J23" s="44"/>
      <c r="K23" s="45"/>
      <c r="L23" s="45"/>
      <c r="M23" s="43"/>
      <c r="N23" s="44"/>
      <c r="O23" s="44"/>
      <c r="P23" s="44"/>
      <c r="Q23" s="46"/>
    </row>
    <row r="24" spans="1:18" s="30" customFormat="1" ht="25.5" customHeight="1" x14ac:dyDescent="0.2">
      <c r="A24" s="28"/>
      <c r="B24" s="95" t="s">
        <v>181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29"/>
    </row>
    <row r="25" spans="1:18" s="55" customFormat="1" ht="20.25" customHeight="1" x14ac:dyDescent="0.2">
      <c r="A25" s="52"/>
      <c r="B25" s="84" t="s">
        <v>48</v>
      </c>
      <c r="C25" s="84"/>
      <c r="D25" s="84" t="s">
        <v>31</v>
      </c>
      <c r="E25" s="84"/>
      <c r="F25" s="84"/>
      <c r="G25" s="84" t="s">
        <v>32</v>
      </c>
      <c r="H25" s="84"/>
      <c r="I25" s="84"/>
      <c r="J25" s="84"/>
      <c r="K25" s="84" t="s">
        <v>33</v>
      </c>
      <c r="L25" s="84"/>
      <c r="M25" s="84"/>
      <c r="N25" s="96" t="s">
        <v>179</v>
      </c>
      <c r="O25" s="96"/>
      <c r="P25" s="96"/>
      <c r="Q25" s="96"/>
      <c r="R25" s="54"/>
    </row>
    <row r="26" spans="1:18" s="55" customFormat="1" ht="20.25" customHeight="1" x14ac:dyDescent="0.2">
      <c r="A26" s="52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54"/>
    </row>
    <row r="27" spans="1:18" s="30" customFormat="1" ht="20.25" customHeight="1" x14ac:dyDescent="0.2">
      <c r="A27" s="28"/>
      <c r="B27" s="84" t="s">
        <v>173</v>
      </c>
      <c r="C27" s="84"/>
      <c r="D27" s="84"/>
      <c r="E27" s="75" t="s">
        <v>38</v>
      </c>
      <c r="F27" s="76"/>
      <c r="G27" s="76"/>
      <c r="H27" s="76"/>
      <c r="I27" s="76"/>
      <c r="J27" s="77"/>
      <c r="K27" s="84" t="s">
        <v>40</v>
      </c>
      <c r="L27" s="84"/>
      <c r="M27" s="84"/>
      <c r="N27" s="84" t="s">
        <v>41</v>
      </c>
      <c r="O27" s="84"/>
      <c r="P27" s="84"/>
      <c r="Q27" s="84"/>
      <c r="R27" s="29"/>
    </row>
    <row r="28" spans="1:18" s="30" customFormat="1" ht="20.25" customHeight="1" x14ac:dyDescent="0.2">
      <c r="A28" s="28"/>
      <c r="B28" s="85"/>
      <c r="C28" s="85"/>
      <c r="D28" s="85"/>
      <c r="E28" s="134" t="s">
        <v>184</v>
      </c>
      <c r="F28" s="135"/>
      <c r="G28" s="135"/>
      <c r="H28" s="135"/>
      <c r="I28" s="135"/>
      <c r="J28" s="136"/>
      <c r="K28" s="85"/>
      <c r="L28" s="85"/>
      <c r="M28" s="85"/>
      <c r="N28" s="85"/>
      <c r="O28" s="85"/>
      <c r="P28" s="85"/>
      <c r="Q28" s="85"/>
      <c r="R28" s="29"/>
    </row>
    <row r="29" spans="1:18" s="2" customFormat="1" ht="14.25" customHeight="1" x14ac:dyDescent="0.2">
      <c r="B29" s="41"/>
      <c r="C29" s="42"/>
      <c r="D29" s="42"/>
      <c r="E29" s="42"/>
      <c r="F29" s="42"/>
      <c r="G29" s="43"/>
      <c r="H29" s="44"/>
      <c r="I29" s="44"/>
      <c r="J29" s="44"/>
      <c r="K29" s="45"/>
      <c r="L29" s="45"/>
      <c r="M29" s="43"/>
      <c r="N29" s="44"/>
      <c r="O29" s="44"/>
      <c r="P29" s="44"/>
      <c r="Q29" s="46"/>
    </row>
    <row r="30" spans="1:18" s="30" customFormat="1" ht="25.5" customHeight="1" x14ac:dyDescent="0.2">
      <c r="A30" s="28"/>
      <c r="B30" s="86" t="s">
        <v>131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29"/>
    </row>
    <row r="31" spans="1:18" s="30" customFormat="1" ht="15.75" customHeight="1" x14ac:dyDescent="0.2">
      <c r="A31" s="28"/>
      <c r="B31" s="84" t="s">
        <v>62</v>
      </c>
      <c r="C31" s="84"/>
      <c r="D31" s="84"/>
      <c r="E31" s="84"/>
      <c r="F31" s="84" t="s">
        <v>60</v>
      </c>
      <c r="G31" s="84"/>
      <c r="H31" s="84"/>
      <c r="I31" s="84"/>
      <c r="J31" s="84"/>
      <c r="K31" s="84"/>
      <c r="L31" s="84" t="s">
        <v>61</v>
      </c>
      <c r="M31" s="84"/>
      <c r="N31" s="84"/>
      <c r="O31" s="84"/>
      <c r="P31" s="84"/>
      <c r="Q31" s="84"/>
      <c r="R31" s="29"/>
    </row>
    <row r="32" spans="1:18" s="59" customFormat="1" ht="45" customHeight="1" x14ac:dyDescent="0.2">
      <c r="A32" s="56"/>
      <c r="B32" s="57" t="s">
        <v>130</v>
      </c>
      <c r="C32" s="57" t="s">
        <v>43</v>
      </c>
      <c r="D32" s="57" t="s">
        <v>177</v>
      </c>
      <c r="E32" s="57" t="s">
        <v>176</v>
      </c>
      <c r="F32" s="84" t="s">
        <v>59</v>
      </c>
      <c r="G32" s="84"/>
      <c r="H32" s="84"/>
      <c r="I32" s="84"/>
      <c r="J32" s="57" t="s">
        <v>115</v>
      </c>
      <c r="K32" s="57" t="s">
        <v>53</v>
      </c>
      <c r="L32" s="84" t="s">
        <v>59</v>
      </c>
      <c r="M32" s="84"/>
      <c r="N32" s="84"/>
      <c r="O32" s="84"/>
      <c r="P32" s="57" t="s">
        <v>116</v>
      </c>
      <c r="Q32" s="57" t="s">
        <v>53</v>
      </c>
      <c r="R32" s="58"/>
    </row>
    <row r="33" spans="1:18" s="59" customFormat="1" ht="16.5" customHeight="1" x14ac:dyDescent="0.2">
      <c r="A33" s="56"/>
      <c r="B33" s="94">
        <v>1</v>
      </c>
      <c r="C33" s="94"/>
      <c r="D33" s="60"/>
      <c r="E33" s="60"/>
      <c r="F33" s="60" t="s">
        <v>55</v>
      </c>
      <c r="G33" s="18" t="s">
        <v>54</v>
      </c>
      <c r="H33" s="93">
        <v>0</v>
      </c>
      <c r="I33" s="93"/>
      <c r="J33" s="81">
        <f>SUM($H33:$I36)/4</f>
        <v>0</v>
      </c>
      <c r="K33" s="92"/>
      <c r="L33" s="60" t="s">
        <v>55</v>
      </c>
      <c r="M33" s="18" t="s">
        <v>54</v>
      </c>
      <c r="N33" s="93">
        <v>0</v>
      </c>
      <c r="O33" s="93"/>
      <c r="P33" s="81">
        <f>SUM($N33:$O36)/4</f>
        <v>0</v>
      </c>
      <c r="Q33" s="108"/>
      <c r="R33" s="58"/>
    </row>
    <row r="34" spans="1:18" s="59" customFormat="1" ht="16.5" customHeight="1" x14ac:dyDescent="0.2">
      <c r="A34" s="56"/>
      <c r="B34" s="94"/>
      <c r="C34" s="94"/>
      <c r="D34" s="60"/>
      <c r="E34" s="60"/>
      <c r="F34" s="60" t="s">
        <v>56</v>
      </c>
      <c r="G34" s="18" t="s">
        <v>54</v>
      </c>
      <c r="H34" s="93">
        <v>0</v>
      </c>
      <c r="I34" s="93"/>
      <c r="J34" s="81"/>
      <c r="K34" s="92"/>
      <c r="L34" s="60" t="s">
        <v>56</v>
      </c>
      <c r="M34" s="18" t="s">
        <v>54</v>
      </c>
      <c r="N34" s="93">
        <v>0</v>
      </c>
      <c r="O34" s="93"/>
      <c r="P34" s="81"/>
      <c r="Q34" s="108"/>
      <c r="R34" s="58"/>
    </row>
    <row r="35" spans="1:18" s="59" customFormat="1" ht="16.5" customHeight="1" x14ac:dyDescent="0.2">
      <c r="A35" s="56"/>
      <c r="B35" s="94"/>
      <c r="C35" s="94"/>
      <c r="D35" s="60"/>
      <c r="E35" s="60"/>
      <c r="F35" s="60" t="s">
        <v>57</v>
      </c>
      <c r="G35" s="18" t="s">
        <v>54</v>
      </c>
      <c r="H35" s="93">
        <v>0</v>
      </c>
      <c r="I35" s="93"/>
      <c r="J35" s="81"/>
      <c r="K35" s="92"/>
      <c r="L35" s="60" t="s">
        <v>57</v>
      </c>
      <c r="M35" s="18" t="s">
        <v>54</v>
      </c>
      <c r="N35" s="93">
        <v>0</v>
      </c>
      <c r="O35" s="93"/>
      <c r="P35" s="81"/>
      <c r="Q35" s="108"/>
      <c r="R35" s="58"/>
    </row>
    <row r="36" spans="1:18" s="59" customFormat="1" ht="16.5" customHeight="1" x14ac:dyDescent="0.2">
      <c r="A36" s="56"/>
      <c r="B36" s="94"/>
      <c r="C36" s="94"/>
      <c r="D36" s="60"/>
      <c r="E36" s="60"/>
      <c r="F36" s="60" t="s">
        <v>58</v>
      </c>
      <c r="G36" s="18" t="s">
        <v>54</v>
      </c>
      <c r="H36" s="93">
        <v>0</v>
      </c>
      <c r="I36" s="93"/>
      <c r="J36" s="81"/>
      <c r="K36" s="92"/>
      <c r="L36" s="60" t="s">
        <v>58</v>
      </c>
      <c r="M36" s="18" t="s">
        <v>54</v>
      </c>
      <c r="N36" s="93">
        <v>0</v>
      </c>
      <c r="O36" s="93"/>
      <c r="P36" s="81"/>
      <c r="Q36" s="108"/>
      <c r="R36" s="58"/>
    </row>
    <row r="37" spans="1:18" s="59" customFormat="1" ht="16.5" customHeight="1" x14ac:dyDescent="0.2">
      <c r="A37" s="56"/>
      <c r="B37" s="94">
        <v>2</v>
      </c>
      <c r="C37" s="94"/>
      <c r="D37" s="60"/>
      <c r="E37" s="60"/>
      <c r="F37" s="60" t="s">
        <v>55</v>
      </c>
      <c r="G37" s="18" t="s">
        <v>54</v>
      </c>
      <c r="H37" s="93">
        <v>0</v>
      </c>
      <c r="I37" s="93"/>
      <c r="J37" s="81">
        <f>SUM($H37:$I40)/4</f>
        <v>0</v>
      </c>
      <c r="K37" s="92"/>
      <c r="L37" s="60" t="s">
        <v>55</v>
      </c>
      <c r="M37" s="18" t="s">
        <v>54</v>
      </c>
      <c r="N37" s="93">
        <v>0</v>
      </c>
      <c r="O37" s="93"/>
      <c r="P37" s="81">
        <f t="shared" ref="P37" si="0">SUM($N37:$O40)/4</f>
        <v>0</v>
      </c>
      <c r="Q37" s="108"/>
      <c r="R37" s="58"/>
    </row>
    <row r="38" spans="1:18" s="59" customFormat="1" ht="16.5" customHeight="1" x14ac:dyDescent="0.2">
      <c r="A38" s="56"/>
      <c r="B38" s="94"/>
      <c r="C38" s="94"/>
      <c r="D38" s="60"/>
      <c r="E38" s="60"/>
      <c r="F38" s="60" t="s">
        <v>56</v>
      </c>
      <c r="G38" s="18" t="s">
        <v>54</v>
      </c>
      <c r="H38" s="93">
        <v>0</v>
      </c>
      <c r="I38" s="93"/>
      <c r="J38" s="81"/>
      <c r="K38" s="92"/>
      <c r="L38" s="60" t="s">
        <v>56</v>
      </c>
      <c r="M38" s="18" t="s">
        <v>54</v>
      </c>
      <c r="N38" s="93">
        <v>0</v>
      </c>
      <c r="O38" s="93"/>
      <c r="P38" s="81"/>
      <c r="Q38" s="108"/>
      <c r="R38" s="58"/>
    </row>
    <row r="39" spans="1:18" s="59" customFormat="1" ht="16.5" customHeight="1" x14ac:dyDescent="0.2">
      <c r="A39" s="56"/>
      <c r="B39" s="94"/>
      <c r="C39" s="94"/>
      <c r="D39" s="60"/>
      <c r="E39" s="60"/>
      <c r="F39" s="60" t="s">
        <v>57</v>
      </c>
      <c r="G39" s="18" t="s">
        <v>54</v>
      </c>
      <c r="H39" s="93">
        <v>0</v>
      </c>
      <c r="I39" s="93"/>
      <c r="J39" s="81"/>
      <c r="K39" s="92"/>
      <c r="L39" s="60" t="s">
        <v>57</v>
      </c>
      <c r="M39" s="18" t="s">
        <v>54</v>
      </c>
      <c r="N39" s="93">
        <v>0</v>
      </c>
      <c r="O39" s="93"/>
      <c r="P39" s="81"/>
      <c r="Q39" s="108"/>
      <c r="R39" s="58"/>
    </row>
    <row r="40" spans="1:18" s="59" customFormat="1" ht="16.5" customHeight="1" x14ac:dyDescent="0.2">
      <c r="A40" s="56"/>
      <c r="B40" s="94"/>
      <c r="C40" s="94"/>
      <c r="D40" s="60"/>
      <c r="E40" s="60"/>
      <c r="F40" s="60" t="s">
        <v>58</v>
      </c>
      <c r="G40" s="18" t="s">
        <v>54</v>
      </c>
      <c r="H40" s="93">
        <v>0</v>
      </c>
      <c r="I40" s="93"/>
      <c r="J40" s="81"/>
      <c r="K40" s="92"/>
      <c r="L40" s="60" t="s">
        <v>58</v>
      </c>
      <c r="M40" s="18" t="s">
        <v>54</v>
      </c>
      <c r="N40" s="93">
        <v>0</v>
      </c>
      <c r="O40" s="93"/>
      <c r="P40" s="81"/>
      <c r="Q40" s="108"/>
      <c r="R40" s="58"/>
    </row>
    <row r="41" spans="1:18" s="59" customFormat="1" ht="16.5" customHeight="1" x14ac:dyDescent="0.2">
      <c r="A41" s="56"/>
      <c r="B41" s="94">
        <v>3</v>
      </c>
      <c r="C41" s="94"/>
      <c r="D41" s="60"/>
      <c r="E41" s="60"/>
      <c r="F41" s="60" t="s">
        <v>55</v>
      </c>
      <c r="G41" s="18" t="s">
        <v>54</v>
      </c>
      <c r="H41" s="93">
        <v>0</v>
      </c>
      <c r="I41" s="93"/>
      <c r="J41" s="81">
        <f>SUM($H41:$I44)/4</f>
        <v>0</v>
      </c>
      <c r="K41" s="92"/>
      <c r="L41" s="60" t="s">
        <v>55</v>
      </c>
      <c r="M41" s="18" t="s">
        <v>54</v>
      </c>
      <c r="N41" s="93">
        <v>0</v>
      </c>
      <c r="O41" s="93"/>
      <c r="P41" s="81">
        <f t="shared" ref="P41" si="1">SUM($N41:$O44)/4</f>
        <v>0</v>
      </c>
      <c r="Q41" s="108"/>
      <c r="R41" s="58"/>
    </row>
    <row r="42" spans="1:18" s="59" customFormat="1" ht="16.5" customHeight="1" x14ac:dyDescent="0.2">
      <c r="A42" s="56"/>
      <c r="B42" s="94"/>
      <c r="C42" s="94"/>
      <c r="D42" s="60"/>
      <c r="E42" s="60"/>
      <c r="F42" s="60" t="s">
        <v>56</v>
      </c>
      <c r="G42" s="18" t="s">
        <v>54</v>
      </c>
      <c r="H42" s="93">
        <v>0</v>
      </c>
      <c r="I42" s="93"/>
      <c r="J42" s="81"/>
      <c r="K42" s="92"/>
      <c r="L42" s="60" t="s">
        <v>56</v>
      </c>
      <c r="M42" s="18" t="s">
        <v>54</v>
      </c>
      <c r="N42" s="93">
        <v>0</v>
      </c>
      <c r="O42" s="93"/>
      <c r="P42" s="81"/>
      <c r="Q42" s="108"/>
      <c r="R42" s="58"/>
    </row>
    <row r="43" spans="1:18" s="59" customFormat="1" ht="16.5" customHeight="1" x14ac:dyDescent="0.2">
      <c r="A43" s="56"/>
      <c r="B43" s="94"/>
      <c r="C43" s="94"/>
      <c r="D43" s="60"/>
      <c r="E43" s="60"/>
      <c r="F43" s="60" t="s">
        <v>57</v>
      </c>
      <c r="G43" s="18" t="s">
        <v>54</v>
      </c>
      <c r="H43" s="93">
        <v>0</v>
      </c>
      <c r="I43" s="93"/>
      <c r="J43" s="81"/>
      <c r="K43" s="92"/>
      <c r="L43" s="60" t="s">
        <v>57</v>
      </c>
      <c r="M43" s="18" t="s">
        <v>54</v>
      </c>
      <c r="N43" s="93">
        <v>0</v>
      </c>
      <c r="O43" s="93"/>
      <c r="P43" s="81"/>
      <c r="Q43" s="108"/>
      <c r="R43" s="58"/>
    </row>
    <row r="44" spans="1:18" s="59" customFormat="1" ht="16.5" customHeight="1" x14ac:dyDescent="0.2">
      <c r="A44" s="56"/>
      <c r="B44" s="94"/>
      <c r="C44" s="94"/>
      <c r="D44" s="60"/>
      <c r="E44" s="60"/>
      <c r="F44" s="60" t="s">
        <v>58</v>
      </c>
      <c r="G44" s="18" t="s">
        <v>54</v>
      </c>
      <c r="H44" s="93">
        <v>0</v>
      </c>
      <c r="I44" s="93"/>
      <c r="J44" s="81"/>
      <c r="K44" s="92"/>
      <c r="L44" s="60" t="s">
        <v>58</v>
      </c>
      <c r="M44" s="18" t="s">
        <v>54</v>
      </c>
      <c r="N44" s="93">
        <v>0</v>
      </c>
      <c r="O44" s="93"/>
      <c r="P44" s="81"/>
      <c r="Q44" s="108"/>
      <c r="R44" s="58"/>
    </row>
    <row r="45" spans="1:18" s="59" customFormat="1" ht="16.5" customHeight="1" x14ac:dyDescent="0.2">
      <c r="A45" s="56"/>
      <c r="B45" s="94">
        <v>4</v>
      </c>
      <c r="C45" s="94"/>
      <c r="D45" s="60"/>
      <c r="E45" s="60"/>
      <c r="F45" s="60" t="s">
        <v>55</v>
      </c>
      <c r="G45" s="18" t="s">
        <v>54</v>
      </c>
      <c r="H45" s="93">
        <v>0</v>
      </c>
      <c r="I45" s="93"/>
      <c r="J45" s="81">
        <f>SUM($H45:$I48)/4</f>
        <v>0</v>
      </c>
      <c r="K45" s="92"/>
      <c r="L45" s="60" t="s">
        <v>55</v>
      </c>
      <c r="M45" s="18" t="s">
        <v>54</v>
      </c>
      <c r="N45" s="93">
        <v>0</v>
      </c>
      <c r="O45" s="93"/>
      <c r="P45" s="81">
        <f t="shared" ref="P45" si="2">SUM($N45:$O48)/4</f>
        <v>0</v>
      </c>
      <c r="Q45" s="108"/>
      <c r="R45" s="58"/>
    </row>
    <row r="46" spans="1:18" s="59" customFormat="1" ht="16.5" customHeight="1" x14ac:dyDescent="0.2">
      <c r="A46" s="56"/>
      <c r="B46" s="94"/>
      <c r="C46" s="94"/>
      <c r="D46" s="60"/>
      <c r="E46" s="60"/>
      <c r="F46" s="60" t="s">
        <v>56</v>
      </c>
      <c r="G46" s="18" t="s">
        <v>54</v>
      </c>
      <c r="H46" s="93">
        <v>0</v>
      </c>
      <c r="I46" s="93"/>
      <c r="J46" s="81"/>
      <c r="K46" s="92"/>
      <c r="L46" s="60" t="s">
        <v>56</v>
      </c>
      <c r="M46" s="18" t="s">
        <v>54</v>
      </c>
      <c r="N46" s="93">
        <v>0</v>
      </c>
      <c r="O46" s="93"/>
      <c r="P46" s="81"/>
      <c r="Q46" s="108"/>
      <c r="R46" s="58"/>
    </row>
    <row r="47" spans="1:18" s="59" customFormat="1" ht="16.5" customHeight="1" x14ac:dyDescent="0.2">
      <c r="A47" s="56"/>
      <c r="B47" s="94"/>
      <c r="C47" s="94"/>
      <c r="D47" s="60"/>
      <c r="E47" s="60"/>
      <c r="F47" s="60" t="s">
        <v>57</v>
      </c>
      <c r="G47" s="18" t="s">
        <v>54</v>
      </c>
      <c r="H47" s="93">
        <v>0</v>
      </c>
      <c r="I47" s="93"/>
      <c r="J47" s="81"/>
      <c r="K47" s="92"/>
      <c r="L47" s="60" t="s">
        <v>57</v>
      </c>
      <c r="M47" s="18" t="s">
        <v>54</v>
      </c>
      <c r="N47" s="93">
        <v>0</v>
      </c>
      <c r="O47" s="93"/>
      <c r="P47" s="81"/>
      <c r="Q47" s="108"/>
      <c r="R47" s="58"/>
    </row>
    <row r="48" spans="1:18" s="59" customFormat="1" ht="16.5" customHeight="1" x14ac:dyDescent="0.2">
      <c r="A48" s="56"/>
      <c r="B48" s="94"/>
      <c r="C48" s="94"/>
      <c r="D48" s="60"/>
      <c r="E48" s="60"/>
      <c r="F48" s="60" t="s">
        <v>58</v>
      </c>
      <c r="G48" s="18" t="s">
        <v>54</v>
      </c>
      <c r="H48" s="93">
        <v>0</v>
      </c>
      <c r="I48" s="93"/>
      <c r="J48" s="81"/>
      <c r="K48" s="92"/>
      <c r="L48" s="60" t="s">
        <v>58</v>
      </c>
      <c r="M48" s="18" t="s">
        <v>54</v>
      </c>
      <c r="N48" s="93">
        <v>0</v>
      </c>
      <c r="O48" s="93"/>
      <c r="P48" s="81"/>
      <c r="Q48" s="108"/>
      <c r="R48" s="58"/>
    </row>
    <row r="49" spans="1:18" s="59" customFormat="1" ht="16.5" customHeight="1" x14ac:dyDescent="0.2">
      <c r="A49" s="56"/>
      <c r="B49" s="94">
        <v>5</v>
      </c>
      <c r="C49" s="94"/>
      <c r="D49" s="60"/>
      <c r="E49" s="60"/>
      <c r="F49" s="60" t="s">
        <v>55</v>
      </c>
      <c r="G49" s="18" t="s">
        <v>54</v>
      </c>
      <c r="H49" s="93">
        <v>0</v>
      </c>
      <c r="I49" s="93"/>
      <c r="J49" s="81">
        <f>SUM($H49:$I52)/4</f>
        <v>0</v>
      </c>
      <c r="K49" s="92"/>
      <c r="L49" s="60" t="s">
        <v>55</v>
      </c>
      <c r="M49" s="18" t="s">
        <v>54</v>
      </c>
      <c r="N49" s="93">
        <v>0</v>
      </c>
      <c r="O49" s="93"/>
      <c r="P49" s="81">
        <f>SUM($N49:$O52)/4</f>
        <v>0</v>
      </c>
      <c r="Q49" s="108"/>
      <c r="R49" s="58"/>
    </row>
    <row r="50" spans="1:18" s="59" customFormat="1" ht="16.5" customHeight="1" x14ac:dyDescent="0.2">
      <c r="A50" s="56"/>
      <c r="B50" s="94"/>
      <c r="C50" s="94"/>
      <c r="D50" s="60"/>
      <c r="E50" s="60"/>
      <c r="F50" s="60" t="s">
        <v>56</v>
      </c>
      <c r="G50" s="18" t="s">
        <v>54</v>
      </c>
      <c r="H50" s="93">
        <v>0</v>
      </c>
      <c r="I50" s="93"/>
      <c r="J50" s="81"/>
      <c r="K50" s="92"/>
      <c r="L50" s="60" t="s">
        <v>56</v>
      </c>
      <c r="M50" s="18" t="s">
        <v>54</v>
      </c>
      <c r="N50" s="93">
        <v>0</v>
      </c>
      <c r="O50" s="93"/>
      <c r="P50" s="81"/>
      <c r="Q50" s="108"/>
      <c r="R50" s="58"/>
    </row>
    <row r="51" spans="1:18" s="59" customFormat="1" ht="16.5" customHeight="1" x14ac:dyDescent="0.2">
      <c r="A51" s="56"/>
      <c r="B51" s="94"/>
      <c r="C51" s="94"/>
      <c r="D51" s="60"/>
      <c r="E51" s="60"/>
      <c r="F51" s="60" t="s">
        <v>57</v>
      </c>
      <c r="G51" s="18" t="s">
        <v>54</v>
      </c>
      <c r="H51" s="93">
        <v>0</v>
      </c>
      <c r="I51" s="93"/>
      <c r="J51" s="81"/>
      <c r="K51" s="92"/>
      <c r="L51" s="60" t="s">
        <v>57</v>
      </c>
      <c r="M51" s="18" t="s">
        <v>54</v>
      </c>
      <c r="N51" s="93">
        <v>0</v>
      </c>
      <c r="O51" s="93"/>
      <c r="P51" s="81"/>
      <c r="Q51" s="108"/>
      <c r="R51" s="58"/>
    </row>
    <row r="52" spans="1:18" s="59" customFormat="1" ht="16.5" customHeight="1" x14ac:dyDescent="0.2">
      <c r="A52" s="56"/>
      <c r="B52" s="94"/>
      <c r="C52" s="94"/>
      <c r="D52" s="60"/>
      <c r="E52" s="60"/>
      <c r="F52" s="60" t="s">
        <v>58</v>
      </c>
      <c r="G52" s="18" t="s">
        <v>54</v>
      </c>
      <c r="H52" s="93">
        <v>0</v>
      </c>
      <c r="I52" s="93"/>
      <c r="J52" s="81"/>
      <c r="K52" s="92"/>
      <c r="L52" s="60" t="s">
        <v>58</v>
      </c>
      <c r="M52" s="18" t="s">
        <v>54</v>
      </c>
      <c r="N52" s="93">
        <v>0</v>
      </c>
      <c r="O52" s="93"/>
      <c r="P52" s="81"/>
      <c r="Q52" s="108"/>
      <c r="R52" s="58"/>
    </row>
    <row r="53" spans="1:18" s="68" customFormat="1" ht="29.25" customHeight="1" x14ac:dyDescent="0.2">
      <c r="A53" s="61"/>
      <c r="B53" s="62" t="s">
        <v>1</v>
      </c>
      <c r="C53" s="62"/>
      <c r="D53" s="75">
        <v>5</v>
      </c>
      <c r="E53" s="77"/>
      <c r="F53" s="62" t="s">
        <v>63</v>
      </c>
      <c r="G53" s="62"/>
      <c r="H53" s="62"/>
      <c r="I53" s="62"/>
      <c r="J53" s="63">
        <f>SUM(J33:J52)/D53</f>
        <v>0</v>
      </c>
      <c r="K53" s="64"/>
      <c r="L53" s="62" t="s">
        <v>64</v>
      </c>
      <c r="M53" s="65"/>
      <c r="N53" s="65"/>
      <c r="O53" s="65"/>
      <c r="P53" s="63">
        <f>SUM(P33:P52)/D53</f>
        <v>0</v>
      </c>
      <c r="Q53" s="66"/>
      <c r="R53" s="67"/>
    </row>
    <row r="54" spans="1:18" s="2" customFormat="1" ht="14.25" customHeight="1" x14ac:dyDescent="0.2">
      <c r="B54" s="41"/>
      <c r="C54" s="42"/>
      <c r="D54" s="42"/>
      <c r="E54" s="42"/>
      <c r="F54" s="42"/>
      <c r="G54" s="43"/>
      <c r="H54" s="44"/>
      <c r="I54" s="44"/>
      <c r="J54" s="44"/>
      <c r="K54" s="45"/>
      <c r="L54" s="45"/>
      <c r="M54" s="43"/>
      <c r="N54" s="44"/>
      <c r="O54" s="44"/>
      <c r="P54" s="44"/>
      <c r="Q54" s="46"/>
    </row>
    <row r="55" spans="1:18" s="1" customFormat="1" ht="25.5" customHeight="1" x14ac:dyDescent="0.2">
      <c r="B55" s="109" t="s">
        <v>132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1"/>
    </row>
    <row r="56" spans="1:18" s="30" customFormat="1" ht="15.75" customHeight="1" x14ac:dyDescent="0.2">
      <c r="A56" s="28"/>
      <c r="B56" s="84" t="s">
        <v>133</v>
      </c>
      <c r="C56" s="84"/>
      <c r="D56" s="84"/>
      <c r="E56" s="84"/>
      <c r="F56" s="84" t="s">
        <v>60</v>
      </c>
      <c r="G56" s="84"/>
      <c r="H56" s="84"/>
      <c r="I56" s="84"/>
      <c r="J56" s="84"/>
      <c r="K56" s="84"/>
      <c r="L56" s="84" t="s">
        <v>61</v>
      </c>
      <c r="M56" s="84"/>
      <c r="N56" s="84"/>
      <c r="O56" s="84"/>
      <c r="P56" s="84"/>
      <c r="Q56" s="84"/>
      <c r="R56" s="29"/>
    </row>
    <row r="57" spans="1:18" s="59" customFormat="1" ht="45" customHeight="1" x14ac:dyDescent="0.2">
      <c r="A57" s="56"/>
      <c r="B57" s="57"/>
      <c r="C57" s="57" t="s">
        <v>150</v>
      </c>
      <c r="D57" s="89" t="s">
        <v>134</v>
      </c>
      <c r="E57" s="89"/>
      <c r="F57" s="62" t="s">
        <v>59</v>
      </c>
      <c r="G57" s="62"/>
      <c r="H57" s="62"/>
      <c r="I57" s="62"/>
      <c r="J57" s="57" t="s">
        <v>115</v>
      </c>
      <c r="K57" s="57" t="s">
        <v>53</v>
      </c>
      <c r="L57" s="62" t="s">
        <v>59</v>
      </c>
      <c r="M57" s="62"/>
      <c r="N57" s="62"/>
      <c r="O57" s="62"/>
      <c r="P57" s="57" t="s">
        <v>116</v>
      </c>
      <c r="Q57" s="57" t="s">
        <v>53</v>
      </c>
      <c r="R57" s="58"/>
    </row>
    <row r="58" spans="1:18" s="59" customFormat="1" ht="16.5" customHeight="1" x14ac:dyDescent="0.2">
      <c r="A58" s="56"/>
      <c r="B58" s="94">
        <v>1</v>
      </c>
      <c r="C58" s="91" t="s">
        <v>171</v>
      </c>
      <c r="D58" s="90" t="str">
        <f>IFERROR(VLOOKUP(C58,Hoja1!B:C,2,0),"")</f>
        <v>Seleccionar una competencia</v>
      </c>
      <c r="E58" s="90"/>
      <c r="F58" s="60" t="s">
        <v>55</v>
      </c>
      <c r="G58" s="18" t="s">
        <v>54</v>
      </c>
      <c r="H58" s="69" t="s">
        <v>190</v>
      </c>
      <c r="I58" s="74">
        <f>IF(H58="Siempre","100%",(IF(H58="Frecuentemente","70%",(IF(H58="Algunas veces","50%",(IF(H58="Nunca","30%",)))))))</f>
        <v>0</v>
      </c>
      <c r="J58" s="81" t="s">
        <v>190</v>
      </c>
      <c r="K58" s="92"/>
      <c r="L58" s="60" t="s">
        <v>55</v>
      </c>
      <c r="M58" s="18" t="s">
        <v>54</v>
      </c>
      <c r="N58" s="69" t="s">
        <v>190</v>
      </c>
      <c r="O58" s="74">
        <f>IF(N58="Siempre","100%",(IF(N58="Frecuentemente","70%",(IF(N58="Algunas veces","50%",(IF(N58="Nunca","30%",)))))))</f>
        <v>0</v>
      </c>
      <c r="P58" s="81" t="s">
        <v>190</v>
      </c>
      <c r="Q58" s="108"/>
      <c r="R58" s="58"/>
    </row>
    <row r="59" spans="1:18" s="59" customFormat="1" ht="16.5" customHeight="1" x14ac:dyDescent="0.2">
      <c r="A59" s="56"/>
      <c r="B59" s="94"/>
      <c r="C59" s="91"/>
      <c r="D59" s="90"/>
      <c r="E59" s="90"/>
      <c r="F59" s="60" t="s">
        <v>56</v>
      </c>
      <c r="G59" s="18" t="s">
        <v>54</v>
      </c>
      <c r="H59" s="69" t="s">
        <v>190</v>
      </c>
      <c r="I59" s="74">
        <f t="shared" ref="I59:I77" si="3">IF(H59="Siempre","100%",(IF(H59="Frecuentemente","70%",(IF(H59="Algunas veces","50%",(IF(H59="Nunca","30%",)))))))</f>
        <v>0</v>
      </c>
      <c r="J59" s="81"/>
      <c r="K59" s="92"/>
      <c r="L59" s="60" t="s">
        <v>56</v>
      </c>
      <c r="M59" s="18" t="s">
        <v>54</v>
      </c>
      <c r="N59" s="69" t="s">
        <v>190</v>
      </c>
      <c r="O59" s="74">
        <f t="shared" ref="O59:O77" si="4">IF(N59="Siempre","100%",(IF(N59="Frecuentemente","70%",(IF(N59="Algunas veces","50%",(IF(N59="Nunca","30%",)))))))</f>
        <v>0</v>
      </c>
      <c r="P59" s="81"/>
      <c r="Q59" s="108"/>
      <c r="R59" s="58"/>
    </row>
    <row r="60" spans="1:18" s="59" customFormat="1" ht="16.5" customHeight="1" x14ac:dyDescent="0.2">
      <c r="A60" s="56"/>
      <c r="B60" s="94"/>
      <c r="C60" s="91"/>
      <c r="D60" s="90"/>
      <c r="E60" s="90"/>
      <c r="F60" s="60" t="s">
        <v>57</v>
      </c>
      <c r="G60" s="18" t="s">
        <v>54</v>
      </c>
      <c r="H60" s="69" t="s">
        <v>190</v>
      </c>
      <c r="I60" s="74">
        <f t="shared" si="3"/>
        <v>0</v>
      </c>
      <c r="J60" s="82">
        <f>IF(J58="Siempre","100%",(IF(J58="Frecuentemente","70%",(IF(J58="Algunas veces","50%",(IF(J58="Nunca","30%",)))))))</f>
        <v>0</v>
      </c>
      <c r="K60" s="92"/>
      <c r="L60" s="60" t="s">
        <v>57</v>
      </c>
      <c r="M60" s="18" t="s">
        <v>54</v>
      </c>
      <c r="N60" s="69" t="s">
        <v>190</v>
      </c>
      <c r="O60" s="74">
        <f t="shared" si="4"/>
        <v>0</v>
      </c>
      <c r="P60" s="82">
        <f>IF(P58="Siempre","100%",(IF(P58="Frecuentemente","70%",(IF(P58="Algunas veces","50%",(IF(P58="Nunca","30%",)))))))</f>
        <v>0</v>
      </c>
      <c r="Q60" s="108"/>
      <c r="R60" s="58"/>
    </row>
    <row r="61" spans="1:18" s="59" customFormat="1" ht="16.5" customHeight="1" x14ac:dyDescent="0.2">
      <c r="A61" s="56"/>
      <c r="B61" s="94"/>
      <c r="C61" s="91"/>
      <c r="D61" s="90"/>
      <c r="E61" s="90"/>
      <c r="F61" s="60" t="s">
        <v>58</v>
      </c>
      <c r="G61" s="18" t="s">
        <v>54</v>
      </c>
      <c r="H61" s="69" t="s">
        <v>190</v>
      </c>
      <c r="I61" s="74">
        <f t="shared" si="3"/>
        <v>0</v>
      </c>
      <c r="J61" s="82"/>
      <c r="K61" s="92"/>
      <c r="L61" s="60" t="s">
        <v>58</v>
      </c>
      <c r="M61" s="18" t="s">
        <v>54</v>
      </c>
      <c r="N61" s="69" t="s">
        <v>190</v>
      </c>
      <c r="O61" s="74">
        <f t="shared" si="4"/>
        <v>0</v>
      </c>
      <c r="P61" s="82"/>
      <c r="Q61" s="108"/>
      <c r="R61" s="58"/>
    </row>
    <row r="62" spans="1:18" s="59" customFormat="1" ht="16.5" customHeight="1" x14ac:dyDescent="0.2">
      <c r="A62" s="56"/>
      <c r="B62" s="94">
        <v>2</v>
      </c>
      <c r="C62" s="91" t="s">
        <v>171</v>
      </c>
      <c r="D62" s="90" t="str">
        <f>IFERROR(VLOOKUP(C62,Hoja1!B:C,2,0),"")</f>
        <v>Seleccionar una competencia</v>
      </c>
      <c r="E62" s="90"/>
      <c r="F62" s="60" t="s">
        <v>55</v>
      </c>
      <c r="G62" s="18" t="s">
        <v>54</v>
      </c>
      <c r="H62" s="69" t="s">
        <v>190</v>
      </c>
      <c r="I62" s="74">
        <f t="shared" si="3"/>
        <v>0</v>
      </c>
      <c r="J62" s="81" t="s">
        <v>190</v>
      </c>
      <c r="K62" s="92"/>
      <c r="L62" s="60" t="s">
        <v>55</v>
      </c>
      <c r="M62" s="18" t="s">
        <v>54</v>
      </c>
      <c r="N62" s="69" t="s">
        <v>190</v>
      </c>
      <c r="O62" s="74">
        <f t="shared" si="4"/>
        <v>0</v>
      </c>
      <c r="P62" s="81" t="s">
        <v>190</v>
      </c>
      <c r="Q62" s="108"/>
      <c r="R62" s="58"/>
    </row>
    <row r="63" spans="1:18" s="59" customFormat="1" ht="16.5" customHeight="1" x14ac:dyDescent="0.2">
      <c r="A63" s="56"/>
      <c r="B63" s="94"/>
      <c r="C63" s="91"/>
      <c r="D63" s="90"/>
      <c r="E63" s="90"/>
      <c r="F63" s="60" t="s">
        <v>56</v>
      </c>
      <c r="G63" s="18" t="s">
        <v>54</v>
      </c>
      <c r="H63" s="69" t="s">
        <v>190</v>
      </c>
      <c r="I63" s="74">
        <f t="shared" si="3"/>
        <v>0</v>
      </c>
      <c r="J63" s="81"/>
      <c r="K63" s="92"/>
      <c r="L63" s="60" t="s">
        <v>56</v>
      </c>
      <c r="M63" s="18" t="s">
        <v>54</v>
      </c>
      <c r="N63" s="69" t="s">
        <v>190</v>
      </c>
      <c r="O63" s="74">
        <f t="shared" si="4"/>
        <v>0</v>
      </c>
      <c r="P63" s="81"/>
      <c r="Q63" s="108"/>
      <c r="R63" s="58"/>
    </row>
    <row r="64" spans="1:18" s="59" customFormat="1" ht="16.5" customHeight="1" x14ac:dyDescent="0.2">
      <c r="A64" s="56"/>
      <c r="B64" s="94"/>
      <c r="C64" s="91"/>
      <c r="D64" s="90"/>
      <c r="E64" s="90"/>
      <c r="F64" s="60" t="s">
        <v>57</v>
      </c>
      <c r="G64" s="18" t="s">
        <v>54</v>
      </c>
      <c r="H64" s="69" t="s">
        <v>190</v>
      </c>
      <c r="I64" s="74">
        <f t="shared" si="3"/>
        <v>0</v>
      </c>
      <c r="J64" s="82">
        <f>IF(J62="Siempre","100%",(IF(J62="Frecuentemente","70%",(IF(J62="Algunas veces","50%",(IF(J62="Nunca","30%",)))))))</f>
        <v>0</v>
      </c>
      <c r="K64" s="92"/>
      <c r="L64" s="60" t="s">
        <v>57</v>
      </c>
      <c r="M64" s="18" t="s">
        <v>54</v>
      </c>
      <c r="N64" s="69" t="s">
        <v>190</v>
      </c>
      <c r="O64" s="74">
        <f t="shared" si="4"/>
        <v>0</v>
      </c>
      <c r="P64" s="82">
        <f>IF(P62="Siempre","100%",(IF(P62="Frecuentemente","70%",(IF(P62="Algunas veces","50%",(IF(P62="Nunca","30%",)))))))</f>
        <v>0</v>
      </c>
      <c r="Q64" s="108"/>
      <c r="R64" s="58"/>
    </row>
    <row r="65" spans="1:18" s="59" customFormat="1" ht="16.5" customHeight="1" x14ac:dyDescent="0.2">
      <c r="A65" s="56"/>
      <c r="B65" s="94"/>
      <c r="C65" s="91"/>
      <c r="D65" s="90"/>
      <c r="E65" s="90"/>
      <c r="F65" s="60" t="s">
        <v>58</v>
      </c>
      <c r="G65" s="18" t="s">
        <v>54</v>
      </c>
      <c r="H65" s="69" t="s">
        <v>190</v>
      </c>
      <c r="I65" s="74">
        <f t="shared" si="3"/>
        <v>0</v>
      </c>
      <c r="J65" s="82"/>
      <c r="K65" s="92"/>
      <c r="L65" s="60" t="s">
        <v>58</v>
      </c>
      <c r="M65" s="18" t="s">
        <v>54</v>
      </c>
      <c r="N65" s="69" t="s">
        <v>190</v>
      </c>
      <c r="O65" s="74">
        <f t="shared" si="4"/>
        <v>0</v>
      </c>
      <c r="P65" s="82"/>
      <c r="Q65" s="108"/>
      <c r="R65" s="58"/>
    </row>
    <row r="66" spans="1:18" s="59" customFormat="1" ht="16.5" customHeight="1" x14ac:dyDescent="0.2">
      <c r="A66" s="56"/>
      <c r="B66" s="94">
        <v>3</v>
      </c>
      <c r="C66" s="91" t="s">
        <v>171</v>
      </c>
      <c r="D66" s="90" t="str">
        <f>IFERROR(VLOOKUP(C66,Hoja1!B:C,2,0),"")</f>
        <v>Seleccionar una competencia</v>
      </c>
      <c r="E66" s="90"/>
      <c r="F66" s="60" t="s">
        <v>55</v>
      </c>
      <c r="G66" s="18" t="s">
        <v>54</v>
      </c>
      <c r="H66" s="69" t="s">
        <v>190</v>
      </c>
      <c r="I66" s="74">
        <f t="shared" si="3"/>
        <v>0</v>
      </c>
      <c r="J66" s="81" t="s">
        <v>190</v>
      </c>
      <c r="K66" s="92"/>
      <c r="L66" s="60" t="s">
        <v>55</v>
      </c>
      <c r="M66" s="18" t="s">
        <v>54</v>
      </c>
      <c r="N66" s="69" t="s">
        <v>190</v>
      </c>
      <c r="O66" s="74">
        <f t="shared" si="4"/>
        <v>0</v>
      </c>
      <c r="P66" s="81" t="s">
        <v>190</v>
      </c>
      <c r="Q66" s="108"/>
      <c r="R66" s="58"/>
    </row>
    <row r="67" spans="1:18" s="59" customFormat="1" ht="16.5" customHeight="1" x14ac:dyDescent="0.2">
      <c r="A67" s="56"/>
      <c r="B67" s="94"/>
      <c r="C67" s="91"/>
      <c r="D67" s="90"/>
      <c r="E67" s="90"/>
      <c r="F67" s="60" t="s">
        <v>56</v>
      </c>
      <c r="G67" s="18" t="s">
        <v>54</v>
      </c>
      <c r="H67" s="69" t="s">
        <v>190</v>
      </c>
      <c r="I67" s="74">
        <f t="shared" si="3"/>
        <v>0</v>
      </c>
      <c r="J67" s="81"/>
      <c r="K67" s="92"/>
      <c r="L67" s="60" t="s">
        <v>56</v>
      </c>
      <c r="M67" s="18" t="s">
        <v>54</v>
      </c>
      <c r="N67" s="69" t="s">
        <v>190</v>
      </c>
      <c r="O67" s="74">
        <f t="shared" si="4"/>
        <v>0</v>
      </c>
      <c r="P67" s="81"/>
      <c r="Q67" s="108"/>
      <c r="R67" s="58"/>
    </row>
    <row r="68" spans="1:18" s="59" customFormat="1" ht="16.5" customHeight="1" x14ac:dyDescent="0.2">
      <c r="A68" s="56"/>
      <c r="B68" s="94"/>
      <c r="C68" s="91"/>
      <c r="D68" s="90"/>
      <c r="E68" s="90"/>
      <c r="F68" s="60" t="s">
        <v>57</v>
      </c>
      <c r="G68" s="18" t="s">
        <v>54</v>
      </c>
      <c r="H68" s="69" t="s">
        <v>190</v>
      </c>
      <c r="I68" s="74">
        <f t="shared" si="3"/>
        <v>0</v>
      </c>
      <c r="J68" s="82">
        <f>IF(J66="Siempre","100%",(IF(J66="Frecuentemente","70%",(IF(J66="Algunas veces","50%",(IF(J66="Nunca","30%",)))))))</f>
        <v>0</v>
      </c>
      <c r="K68" s="92"/>
      <c r="L68" s="60" t="s">
        <v>57</v>
      </c>
      <c r="M68" s="18" t="s">
        <v>54</v>
      </c>
      <c r="N68" s="69" t="s">
        <v>190</v>
      </c>
      <c r="O68" s="74">
        <f t="shared" si="4"/>
        <v>0</v>
      </c>
      <c r="P68" s="82">
        <f>IF(P66="Siempre","100%",(IF(P66="Frecuentemente","70%",(IF(P66="Algunas veces","50%",(IF(P66="Nunca","30%",)))))))</f>
        <v>0</v>
      </c>
      <c r="Q68" s="108"/>
      <c r="R68" s="58"/>
    </row>
    <row r="69" spans="1:18" s="59" customFormat="1" ht="16.5" customHeight="1" x14ac:dyDescent="0.2">
      <c r="A69" s="56"/>
      <c r="B69" s="94"/>
      <c r="C69" s="91"/>
      <c r="D69" s="90"/>
      <c r="E69" s="90"/>
      <c r="F69" s="60" t="s">
        <v>58</v>
      </c>
      <c r="G69" s="18" t="s">
        <v>54</v>
      </c>
      <c r="H69" s="69" t="s">
        <v>190</v>
      </c>
      <c r="I69" s="74">
        <f t="shared" si="3"/>
        <v>0</v>
      </c>
      <c r="J69" s="82"/>
      <c r="K69" s="92"/>
      <c r="L69" s="60" t="s">
        <v>58</v>
      </c>
      <c r="M69" s="18" t="s">
        <v>54</v>
      </c>
      <c r="N69" s="69" t="s">
        <v>190</v>
      </c>
      <c r="O69" s="74">
        <f t="shared" si="4"/>
        <v>0</v>
      </c>
      <c r="P69" s="82"/>
      <c r="Q69" s="108"/>
      <c r="R69" s="58"/>
    </row>
    <row r="70" spans="1:18" s="59" customFormat="1" ht="16.5" customHeight="1" x14ac:dyDescent="0.2">
      <c r="A70" s="56"/>
      <c r="B70" s="94">
        <v>4</v>
      </c>
      <c r="C70" s="91" t="s">
        <v>171</v>
      </c>
      <c r="D70" s="90" t="str">
        <f>IFERROR(VLOOKUP(C70,Hoja1!B:C,2,0),"")</f>
        <v>Seleccionar una competencia</v>
      </c>
      <c r="E70" s="90"/>
      <c r="F70" s="60" t="s">
        <v>55</v>
      </c>
      <c r="G70" s="18" t="s">
        <v>54</v>
      </c>
      <c r="H70" s="69" t="s">
        <v>190</v>
      </c>
      <c r="I70" s="74">
        <f t="shared" si="3"/>
        <v>0</v>
      </c>
      <c r="J70" s="81" t="s">
        <v>190</v>
      </c>
      <c r="K70" s="92"/>
      <c r="L70" s="60" t="s">
        <v>55</v>
      </c>
      <c r="M70" s="18" t="s">
        <v>54</v>
      </c>
      <c r="N70" s="69" t="s">
        <v>190</v>
      </c>
      <c r="O70" s="74">
        <f t="shared" si="4"/>
        <v>0</v>
      </c>
      <c r="P70" s="81" t="s">
        <v>190</v>
      </c>
      <c r="Q70" s="108"/>
      <c r="R70" s="58"/>
    </row>
    <row r="71" spans="1:18" s="59" customFormat="1" ht="16.5" customHeight="1" x14ac:dyDescent="0.2">
      <c r="A71" s="56"/>
      <c r="B71" s="94"/>
      <c r="C71" s="91"/>
      <c r="D71" s="90"/>
      <c r="E71" s="90"/>
      <c r="F71" s="60" t="s">
        <v>56</v>
      </c>
      <c r="G71" s="18" t="s">
        <v>54</v>
      </c>
      <c r="H71" s="69" t="s">
        <v>190</v>
      </c>
      <c r="I71" s="74">
        <f t="shared" si="3"/>
        <v>0</v>
      </c>
      <c r="J71" s="81"/>
      <c r="K71" s="92"/>
      <c r="L71" s="60" t="s">
        <v>56</v>
      </c>
      <c r="M71" s="18" t="s">
        <v>54</v>
      </c>
      <c r="N71" s="69" t="s">
        <v>190</v>
      </c>
      <c r="O71" s="74">
        <f t="shared" si="4"/>
        <v>0</v>
      </c>
      <c r="P71" s="81"/>
      <c r="Q71" s="108"/>
      <c r="R71" s="58"/>
    </row>
    <row r="72" spans="1:18" s="59" customFormat="1" ht="16.5" customHeight="1" x14ac:dyDescent="0.2">
      <c r="A72" s="56"/>
      <c r="B72" s="94"/>
      <c r="C72" s="91"/>
      <c r="D72" s="90"/>
      <c r="E72" s="90"/>
      <c r="F72" s="60" t="s">
        <v>57</v>
      </c>
      <c r="G72" s="18" t="s">
        <v>54</v>
      </c>
      <c r="H72" s="69" t="s">
        <v>190</v>
      </c>
      <c r="I72" s="74">
        <f t="shared" si="3"/>
        <v>0</v>
      </c>
      <c r="J72" s="82">
        <f>IF(J70="Siempre","100%",(IF(J70="Frecuentemente","70%",(IF(J70="Algunas veces","50%",(IF(J70="Nunca","30%",)))))))</f>
        <v>0</v>
      </c>
      <c r="K72" s="92"/>
      <c r="L72" s="60" t="s">
        <v>57</v>
      </c>
      <c r="M72" s="18" t="s">
        <v>54</v>
      </c>
      <c r="N72" s="69" t="s">
        <v>190</v>
      </c>
      <c r="O72" s="74">
        <f t="shared" si="4"/>
        <v>0</v>
      </c>
      <c r="P72" s="82">
        <f>IF(P70="Siempre","100%",(IF(P70="Frecuentemente","70%",(IF(P70="Algunas veces","50%",(IF(P70="Nunca","30%",)))))))</f>
        <v>0</v>
      </c>
      <c r="Q72" s="108"/>
      <c r="R72" s="58"/>
    </row>
    <row r="73" spans="1:18" s="59" customFormat="1" ht="16.5" customHeight="1" x14ac:dyDescent="0.2">
      <c r="A73" s="56"/>
      <c r="B73" s="94"/>
      <c r="C73" s="91"/>
      <c r="D73" s="90"/>
      <c r="E73" s="90"/>
      <c r="F73" s="60" t="s">
        <v>58</v>
      </c>
      <c r="G73" s="18" t="s">
        <v>54</v>
      </c>
      <c r="H73" s="69" t="s">
        <v>190</v>
      </c>
      <c r="I73" s="74">
        <f t="shared" si="3"/>
        <v>0</v>
      </c>
      <c r="J73" s="82"/>
      <c r="K73" s="92"/>
      <c r="L73" s="60" t="s">
        <v>58</v>
      </c>
      <c r="M73" s="18" t="s">
        <v>54</v>
      </c>
      <c r="N73" s="69" t="s">
        <v>190</v>
      </c>
      <c r="O73" s="74">
        <f t="shared" si="4"/>
        <v>0</v>
      </c>
      <c r="P73" s="82"/>
      <c r="Q73" s="108"/>
      <c r="R73" s="58"/>
    </row>
    <row r="74" spans="1:18" s="59" customFormat="1" ht="16.5" customHeight="1" x14ac:dyDescent="0.2">
      <c r="A74" s="56"/>
      <c r="B74" s="94">
        <v>5</v>
      </c>
      <c r="C74" s="91" t="s">
        <v>171</v>
      </c>
      <c r="D74" s="90" t="str">
        <f>IFERROR(VLOOKUP(C74,Hoja1!B:C,2,0),"")</f>
        <v>Seleccionar una competencia</v>
      </c>
      <c r="E74" s="90"/>
      <c r="F74" s="60" t="s">
        <v>55</v>
      </c>
      <c r="G74" s="18" t="s">
        <v>54</v>
      </c>
      <c r="H74" s="69" t="s">
        <v>190</v>
      </c>
      <c r="I74" s="74">
        <f t="shared" si="3"/>
        <v>0</v>
      </c>
      <c r="J74" s="81" t="s">
        <v>190</v>
      </c>
      <c r="K74" s="92"/>
      <c r="L74" s="60" t="s">
        <v>55</v>
      </c>
      <c r="M74" s="18" t="s">
        <v>54</v>
      </c>
      <c r="N74" s="69" t="s">
        <v>190</v>
      </c>
      <c r="O74" s="74">
        <f t="shared" si="4"/>
        <v>0</v>
      </c>
      <c r="P74" s="81" t="s">
        <v>190</v>
      </c>
      <c r="Q74" s="108"/>
      <c r="R74" s="58"/>
    </row>
    <row r="75" spans="1:18" s="59" customFormat="1" ht="16.5" customHeight="1" x14ac:dyDescent="0.2">
      <c r="A75" s="56"/>
      <c r="B75" s="94"/>
      <c r="C75" s="91"/>
      <c r="D75" s="90"/>
      <c r="E75" s="90"/>
      <c r="F75" s="60" t="s">
        <v>56</v>
      </c>
      <c r="G75" s="18" t="s">
        <v>54</v>
      </c>
      <c r="H75" s="69" t="s">
        <v>190</v>
      </c>
      <c r="I75" s="74">
        <f t="shared" si="3"/>
        <v>0</v>
      </c>
      <c r="J75" s="81"/>
      <c r="K75" s="92"/>
      <c r="L75" s="60" t="s">
        <v>56</v>
      </c>
      <c r="M75" s="18" t="s">
        <v>54</v>
      </c>
      <c r="N75" s="69" t="s">
        <v>190</v>
      </c>
      <c r="O75" s="74">
        <f t="shared" si="4"/>
        <v>0</v>
      </c>
      <c r="P75" s="81"/>
      <c r="Q75" s="108"/>
      <c r="R75" s="58"/>
    </row>
    <row r="76" spans="1:18" s="59" customFormat="1" ht="16.5" customHeight="1" x14ac:dyDescent="0.2">
      <c r="A76" s="56"/>
      <c r="B76" s="94"/>
      <c r="C76" s="91"/>
      <c r="D76" s="90"/>
      <c r="E76" s="90"/>
      <c r="F76" s="60" t="s">
        <v>57</v>
      </c>
      <c r="G76" s="18" t="s">
        <v>54</v>
      </c>
      <c r="H76" s="69" t="s">
        <v>190</v>
      </c>
      <c r="I76" s="74">
        <f t="shared" si="3"/>
        <v>0</v>
      </c>
      <c r="J76" s="82">
        <f>IF(J74="Siempre","100%",(IF(J74="Frecuentemente","70%",(IF(J74="Algunas veces","50%",(IF(J74="Nunca","30%",)))))))</f>
        <v>0</v>
      </c>
      <c r="K76" s="92"/>
      <c r="L76" s="60" t="s">
        <v>57</v>
      </c>
      <c r="M76" s="18" t="s">
        <v>54</v>
      </c>
      <c r="N76" s="69" t="s">
        <v>190</v>
      </c>
      <c r="O76" s="74">
        <f t="shared" si="4"/>
        <v>0</v>
      </c>
      <c r="P76" s="82">
        <f>IF(P74="Siempre","100%",(IF(P74="Frecuentemente","70%",(IF(P74="Algunas veces","50%",(IF(P74="Nunca","30%",)))))))</f>
        <v>0</v>
      </c>
      <c r="Q76" s="108"/>
      <c r="R76" s="58"/>
    </row>
    <row r="77" spans="1:18" s="59" customFormat="1" ht="16.5" customHeight="1" x14ac:dyDescent="0.2">
      <c r="A77" s="56"/>
      <c r="B77" s="94"/>
      <c r="C77" s="91"/>
      <c r="D77" s="90"/>
      <c r="E77" s="90"/>
      <c r="F77" s="60" t="s">
        <v>58</v>
      </c>
      <c r="G77" s="18" t="s">
        <v>54</v>
      </c>
      <c r="H77" s="69" t="s">
        <v>190</v>
      </c>
      <c r="I77" s="74">
        <f t="shared" si="3"/>
        <v>0</v>
      </c>
      <c r="J77" s="82"/>
      <c r="K77" s="92"/>
      <c r="L77" s="60" t="s">
        <v>58</v>
      </c>
      <c r="M77" s="18" t="s">
        <v>54</v>
      </c>
      <c r="N77" s="69" t="s">
        <v>190</v>
      </c>
      <c r="O77" s="74">
        <f t="shared" si="4"/>
        <v>0</v>
      </c>
      <c r="P77" s="82"/>
      <c r="Q77" s="108"/>
      <c r="R77" s="58"/>
    </row>
    <row r="78" spans="1:18" s="68" customFormat="1" ht="29.25" customHeight="1" x14ac:dyDescent="0.2">
      <c r="A78" s="61"/>
      <c r="B78" s="62" t="s">
        <v>1</v>
      </c>
      <c r="C78" s="62"/>
      <c r="D78" s="75">
        <v>5</v>
      </c>
      <c r="E78" s="77"/>
      <c r="F78" s="62" t="s">
        <v>63</v>
      </c>
      <c r="G78" s="62"/>
      <c r="H78" s="62"/>
      <c r="I78" s="62"/>
      <c r="J78" s="63">
        <f>IF(OR(ROUND(SUM(J76+J72+J68+J64+J60)/$D$78,2)=0.03,ROUND(SUM(J76+J72+J68+J64+J60)/$D$78,2)=0.05,ROUND(SUM(J76+J72+J68+J64+J60)/$D$78,2)=0.07,ROUND(SUM(J76+J72+J68+J64+J60)/$D$78,2)=0.09),ROUND(SUM(J76+J72+J68+J64+J60)/$D$78,2),(ROUND(SUM(J76+J72+J68+J64+J60)/$D$78,2))+0)</f>
        <v>0</v>
      </c>
      <c r="K78" s="64"/>
      <c r="L78" s="62" t="s">
        <v>64</v>
      </c>
      <c r="M78" s="65"/>
      <c r="N78" s="65"/>
      <c r="O78" s="65"/>
      <c r="P78" s="63">
        <f>IF(OR(ROUND(SUM(P76+P72+P68+P64+P60)/$D$78,2)=0.03,ROUND(SUM(P76+P72+P68+P64+P60)/$D$78,2)=0.05,ROUND(SUM(P76+P72+P68+P64+P60)/$D$78,2)=0.07,ROUND(SUM(P76+P72+P68+P64+P60)/$D$78,2)=0.09),ROUND(SUM(P76+P72+P68+P64+P60)/$D$78,2),(ROUND(SUM(P76+P72+P68+P64+P60)/$D$78,2))+0)</f>
        <v>0</v>
      </c>
      <c r="Q78" s="64"/>
      <c r="R78" s="67"/>
    </row>
    <row r="79" spans="1:18" s="68" customFormat="1" ht="18.75" customHeight="1" x14ac:dyDescent="0.2">
      <c r="A79" s="61"/>
      <c r="B79" s="128" t="s">
        <v>178</v>
      </c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67"/>
    </row>
    <row r="80" spans="1:18" s="2" customFormat="1" ht="14.25" customHeight="1" x14ac:dyDescent="0.2">
      <c r="B80" s="41"/>
      <c r="C80" s="42"/>
      <c r="D80" s="42"/>
      <c r="E80" s="42"/>
      <c r="F80" s="42"/>
      <c r="G80" s="43"/>
      <c r="H80" s="44"/>
      <c r="I80" s="44"/>
      <c r="J80" s="44"/>
      <c r="K80" s="45"/>
      <c r="L80" s="45"/>
      <c r="M80" s="43"/>
      <c r="N80" s="44"/>
      <c r="O80" s="44"/>
      <c r="P80" s="44"/>
      <c r="Q80" s="46"/>
    </row>
    <row r="81" spans="1:18" s="30" customFormat="1" ht="25.5" customHeight="1" x14ac:dyDescent="0.2">
      <c r="A81" s="28"/>
      <c r="B81" s="86" t="s">
        <v>135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29"/>
    </row>
    <row r="82" spans="1:18" ht="16.5" customHeight="1" x14ac:dyDescent="0.2">
      <c r="A82" s="27"/>
      <c r="B82" s="97" t="s">
        <v>2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29"/>
    </row>
    <row r="83" spans="1:18" ht="24.75" customHeight="1" x14ac:dyDescent="0.2">
      <c r="A83" s="27"/>
      <c r="B83" s="115" t="s">
        <v>185</v>
      </c>
      <c r="C83" s="116"/>
      <c r="D83" s="116"/>
      <c r="E83" s="116"/>
      <c r="F83" s="116"/>
      <c r="G83" s="116"/>
      <c r="H83" s="116"/>
      <c r="I83" s="116"/>
      <c r="J83" s="113" t="s">
        <v>115</v>
      </c>
      <c r="K83" s="113"/>
      <c r="L83" s="113" t="s">
        <v>116</v>
      </c>
      <c r="M83" s="113"/>
      <c r="N83" s="113"/>
      <c r="O83" s="113"/>
      <c r="P83" s="113" t="s">
        <v>52</v>
      </c>
      <c r="Q83" s="113"/>
      <c r="R83" s="29"/>
    </row>
    <row r="84" spans="1:18" ht="16.5" customHeight="1" x14ac:dyDescent="0.2">
      <c r="A84" s="27"/>
      <c r="B84" s="117"/>
      <c r="C84" s="118"/>
      <c r="D84" s="118"/>
      <c r="E84" s="118"/>
      <c r="F84" s="118"/>
      <c r="G84" s="118"/>
      <c r="H84" s="118"/>
      <c r="I84" s="118"/>
      <c r="J84" s="112">
        <f>SUM((J53*90%)+(J78*10%))</f>
        <v>0</v>
      </c>
      <c r="K84" s="112"/>
      <c r="L84" s="122">
        <f>SUM((P53*90%)+(P78*10%))</f>
        <v>0</v>
      </c>
      <c r="M84" s="123"/>
      <c r="N84" s="123"/>
      <c r="O84" s="124"/>
      <c r="P84" s="112">
        <f>AVERAGE(J84:O85)</f>
        <v>0</v>
      </c>
      <c r="Q84" s="112"/>
      <c r="R84" s="29"/>
    </row>
    <row r="85" spans="1:18" ht="16.5" customHeight="1" x14ac:dyDescent="0.2">
      <c r="A85" s="27"/>
      <c r="B85" s="117"/>
      <c r="C85" s="118"/>
      <c r="D85" s="118"/>
      <c r="E85" s="118"/>
      <c r="F85" s="118"/>
      <c r="G85" s="118"/>
      <c r="H85" s="118"/>
      <c r="I85" s="118"/>
      <c r="J85" s="112"/>
      <c r="K85" s="112"/>
      <c r="L85" s="125"/>
      <c r="M85" s="126"/>
      <c r="N85" s="126"/>
      <c r="O85" s="127"/>
      <c r="P85" s="112"/>
      <c r="Q85" s="112"/>
      <c r="R85" s="29"/>
    </row>
    <row r="86" spans="1:18" s="2" customFormat="1" ht="14.25" customHeight="1" x14ac:dyDescent="0.2">
      <c r="B86" s="119"/>
      <c r="C86" s="120"/>
      <c r="D86" s="120"/>
      <c r="E86" s="120"/>
      <c r="F86" s="120"/>
      <c r="G86" s="120"/>
      <c r="H86" s="120"/>
      <c r="I86" s="120"/>
      <c r="J86" s="114" t="str">
        <f>IF(J84&gt;=0.9,"Superior - No genera Plan de Mejoramiento",IF(J84&gt;=0.7,"Destacado - Opcional hacer Plan de Mejoramiento",IF(J84&lt;0.7,"No destacado - Requiere Plan de Mejoramiento","")))</f>
        <v>No destacado - Requiere Plan de Mejoramiento</v>
      </c>
      <c r="K86" s="114"/>
      <c r="L86" s="121" t="str">
        <f>IF(L84&gt;=0.9,"Superior - No genera Plan de Mejoramiento",IF(L84&gt;=0.7,"Destacado - Opcional hacer Plan de Mejoramiento",IF(L84&lt;0.7,"No destacado - Requiere Plan de Mejoramiento","")))</f>
        <v>No destacado - Requiere Plan de Mejoramiento</v>
      </c>
      <c r="M86" s="121"/>
      <c r="N86" s="121"/>
      <c r="O86" s="121"/>
      <c r="P86" s="114" t="str">
        <f>IF(P84&gt;=0.9,"Superior - No genera Plan de Mejoramiento",IF(P84&gt;=0.7,"Destacado - Opcional hacer Plan de Mejoramiento",IF(P84&lt;0.7,"No destacado - Requiere Plan de Mejoramiento","")))</f>
        <v>No destacado - Requiere Plan de Mejoramiento</v>
      </c>
      <c r="Q86" s="114"/>
    </row>
    <row r="87" spans="1:18" ht="27.75" customHeight="1" x14ac:dyDescent="0.2">
      <c r="A87" s="27"/>
      <c r="B87" s="86" t="s">
        <v>174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29"/>
    </row>
    <row r="88" spans="1:18" ht="12.75" customHeight="1" x14ac:dyDescent="0.2">
      <c r="A88" s="27"/>
      <c r="B88" s="89" t="s">
        <v>145</v>
      </c>
      <c r="C88" s="89"/>
      <c r="D88" s="84" t="s">
        <v>146</v>
      </c>
      <c r="E88" s="84"/>
      <c r="F88" s="84"/>
      <c r="G88" s="84" t="s">
        <v>147</v>
      </c>
      <c r="H88" s="84"/>
      <c r="I88" s="84"/>
      <c r="J88" s="84" t="s">
        <v>148</v>
      </c>
      <c r="K88" s="84"/>
      <c r="L88" s="84"/>
      <c r="M88" s="84"/>
      <c r="N88" s="84" t="s">
        <v>149</v>
      </c>
      <c r="O88" s="84"/>
      <c r="P88" s="84"/>
      <c r="Q88" s="84"/>
      <c r="R88" s="29"/>
    </row>
    <row r="89" spans="1:18" x14ac:dyDescent="0.2">
      <c r="A89" s="27"/>
      <c r="B89" s="94"/>
      <c r="C89" s="94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29"/>
    </row>
    <row r="90" spans="1:18" x14ac:dyDescent="0.2">
      <c r="A90" s="27"/>
      <c r="B90" s="94"/>
      <c r="C90" s="94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29"/>
    </row>
    <row r="91" spans="1:18" x14ac:dyDescent="0.2">
      <c r="A91" s="27"/>
      <c r="B91" s="94"/>
      <c r="C91" s="94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29"/>
    </row>
    <row r="92" spans="1:18" x14ac:dyDescent="0.2">
      <c r="A92" s="27"/>
      <c r="B92" s="94"/>
      <c r="C92" s="94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29"/>
    </row>
    <row r="93" spans="1:18" s="2" customFormat="1" ht="14.25" customHeight="1" x14ac:dyDescent="0.2">
      <c r="B93" s="41"/>
      <c r="C93" s="42"/>
      <c r="D93" s="42"/>
      <c r="E93" s="42"/>
      <c r="F93" s="42"/>
      <c r="G93" s="43"/>
      <c r="H93" s="44"/>
      <c r="I93" s="44"/>
      <c r="J93" s="44"/>
      <c r="K93" s="45"/>
      <c r="L93" s="45"/>
      <c r="M93" s="43"/>
      <c r="N93" s="44"/>
      <c r="O93" s="44"/>
      <c r="P93" s="44"/>
      <c r="Q93" s="46"/>
    </row>
    <row r="94" spans="1:18" s="30" customFormat="1" ht="27.75" customHeight="1" x14ac:dyDescent="0.2">
      <c r="A94" s="27"/>
      <c r="B94" s="86" t="s">
        <v>175</v>
      </c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29"/>
    </row>
    <row r="95" spans="1:18" ht="29.25" customHeight="1" x14ac:dyDescent="0.2">
      <c r="A95" s="27"/>
      <c r="B95" s="75" t="s">
        <v>137</v>
      </c>
      <c r="C95" s="76"/>
      <c r="D95" s="76"/>
      <c r="E95" s="77"/>
      <c r="F95" s="84" t="s">
        <v>140</v>
      </c>
      <c r="G95" s="84"/>
      <c r="H95" s="84"/>
      <c r="I95" s="84"/>
      <c r="J95" s="84"/>
      <c r="K95" s="84"/>
      <c r="L95" s="84"/>
      <c r="M95" s="84" t="s">
        <v>143</v>
      </c>
      <c r="N95" s="84"/>
      <c r="O95" s="84"/>
      <c r="P95" s="84"/>
      <c r="Q95" s="84"/>
      <c r="R95" s="29"/>
    </row>
    <row r="96" spans="1:18" ht="45" customHeight="1" x14ac:dyDescent="0.2">
      <c r="A96" s="27"/>
      <c r="B96" s="78"/>
      <c r="C96" s="79"/>
      <c r="D96" s="79"/>
      <c r="E96" s="80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29"/>
    </row>
    <row r="97" spans="1:18" ht="29.25" customHeight="1" x14ac:dyDescent="0.2">
      <c r="A97" s="27"/>
      <c r="B97" s="75" t="s">
        <v>186</v>
      </c>
      <c r="C97" s="76"/>
      <c r="D97" s="76"/>
      <c r="E97" s="77"/>
      <c r="F97" s="84" t="s">
        <v>187</v>
      </c>
      <c r="G97" s="84"/>
      <c r="H97" s="84"/>
      <c r="I97" s="84"/>
      <c r="J97" s="84"/>
      <c r="K97" s="84"/>
      <c r="L97" s="84"/>
      <c r="M97" s="84" t="s">
        <v>188</v>
      </c>
      <c r="N97" s="84"/>
      <c r="O97" s="84"/>
      <c r="P97" s="84"/>
      <c r="Q97" s="84"/>
      <c r="R97" s="29"/>
    </row>
    <row r="98" spans="1:18" ht="22.5" customHeight="1" x14ac:dyDescent="0.2">
      <c r="A98" s="27"/>
      <c r="B98" s="78"/>
      <c r="C98" s="79"/>
      <c r="D98" s="79"/>
      <c r="E98" s="80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29"/>
    </row>
    <row r="99" spans="1:18" ht="27" customHeight="1" x14ac:dyDescent="0.2">
      <c r="A99" s="27"/>
      <c r="B99" s="75" t="s">
        <v>136</v>
      </c>
      <c r="C99" s="76"/>
      <c r="D99" s="76"/>
      <c r="E99" s="77"/>
      <c r="F99" s="84" t="s">
        <v>139</v>
      </c>
      <c r="G99" s="84"/>
      <c r="H99" s="84"/>
      <c r="I99" s="84"/>
      <c r="J99" s="84"/>
      <c r="K99" s="84"/>
      <c r="L99" s="84"/>
      <c r="M99" s="84" t="s">
        <v>142</v>
      </c>
      <c r="N99" s="84"/>
      <c r="O99" s="84"/>
      <c r="P99" s="84"/>
      <c r="Q99" s="84"/>
      <c r="R99" s="29"/>
    </row>
    <row r="100" spans="1:18" ht="22.5" customHeight="1" x14ac:dyDescent="0.2">
      <c r="A100" s="27"/>
      <c r="B100" s="78"/>
      <c r="C100" s="79"/>
      <c r="D100" s="79"/>
      <c r="E100" s="80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29"/>
    </row>
    <row r="101" spans="1:18" s="2" customFormat="1" ht="14.25" customHeight="1" x14ac:dyDescent="0.2">
      <c r="B101" s="41"/>
      <c r="C101" s="42"/>
      <c r="D101" s="42"/>
      <c r="E101" s="42"/>
      <c r="F101" s="42"/>
      <c r="G101" s="43"/>
      <c r="H101" s="44"/>
      <c r="I101" s="44"/>
      <c r="J101" s="44"/>
      <c r="K101" s="45"/>
      <c r="L101" s="45"/>
      <c r="M101" s="43"/>
      <c r="N101" s="44"/>
      <c r="O101" s="44"/>
      <c r="P101" s="44"/>
      <c r="Q101" s="46"/>
    </row>
    <row r="102" spans="1:18" ht="25.5" customHeight="1" x14ac:dyDescent="0.2">
      <c r="A102" s="27"/>
      <c r="B102" s="86" t="s">
        <v>189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29"/>
    </row>
    <row r="103" spans="1:18" s="72" customFormat="1" ht="20.25" customHeight="1" x14ac:dyDescent="0.2">
      <c r="A103" s="70"/>
      <c r="B103" s="84" t="s">
        <v>153</v>
      </c>
      <c r="C103" s="84"/>
      <c r="D103" s="84"/>
      <c r="E103" s="84"/>
      <c r="F103" s="84"/>
      <c r="G103" s="84"/>
      <c r="H103" s="84"/>
      <c r="I103" s="84"/>
      <c r="J103" s="84"/>
      <c r="K103" s="84" t="s">
        <v>152</v>
      </c>
      <c r="L103" s="84"/>
      <c r="M103" s="88"/>
      <c r="N103" s="88"/>
      <c r="O103" s="88"/>
      <c r="P103" s="53" t="s">
        <v>151</v>
      </c>
      <c r="Q103" s="71"/>
      <c r="R103" s="54"/>
    </row>
    <row r="104" spans="1:18" s="72" customFormat="1" ht="20.25" customHeight="1" x14ac:dyDescent="0.2">
      <c r="A104" s="70"/>
      <c r="B104" s="84" t="s">
        <v>154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54"/>
    </row>
    <row r="105" spans="1:18" s="72" customFormat="1" ht="20.25" customHeight="1" x14ac:dyDescent="0.2">
      <c r="A105" s="70"/>
      <c r="B105" s="84" t="s">
        <v>155</v>
      </c>
      <c r="C105" s="84"/>
      <c r="D105" s="84"/>
      <c r="E105" s="84"/>
      <c r="F105" s="84"/>
      <c r="G105" s="84"/>
      <c r="H105" s="84" t="s">
        <v>159</v>
      </c>
      <c r="I105" s="84"/>
      <c r="J105" s="84"/>
      <c r="K105" s="84"/>
      <c r="L105" s="84"/>
      <c r="M105" s="84"/>
      <c r="N105" s="84"/>
      <c r="O105" s="84"/>
      <c r="P105" s="84"/>
      <c r="Q105" s="84"/>
      <c r="R105" s="54"/>
    </row>
    <row r="106" spans="1:18" s="72" customFormat="1" ht="20.25" customHeight="1" x14ac:dyDescent="0.2">
      <c r="A106" s="70"/>
      <c r="B106" s="73"/>
      <c r="C106" s="35" t="s">
        <v>156</v>
      </c>
      <c r="D106" s="84" t="s">
        <v>160</v>
      </c>
      <c r="E106" s="84"/>
      <c r="F106" s="84"/>
      <c r="G106" s="84"/>
      <c r="H106" s="73"/>
      <c r="I106" s="84" t="s">
        <v>156</v>
      </c>
      <c r="J106" s="84"/>
      <c r="K106" s="84" t="s">
        <v>160</v>
      </c>
      <c r="L106" s="84"/>
      <c r="M106" s="84"/>
      <c r="N106" s="84"/>
      <c r="O106" s="84"/>
      <c r="P106" s="84"/>
      <c r="Q106" s="84"/>
      <c r="R106" s="54"/>
    </row>
    <row r="107" spans="1:18" s="72" customFormat="1" ht="20.25" customHeight="1" x14ac:dyDescent="0.2">
      <c r="A107" s="70"/>
      <c r="B107" s="73"/>
      <c r="C107" s="35" t="s">
        <v>157</v>
      </c>
      <c r="D107" s="88"/>
      <c r="E107" s="88"/>
      <c r="F107" s="88"/>
      <c r="G107" s="88"/>
      <c r="H107" s="73"/>
      <c r="I107" s="84" t="s">
        <v>157</v>
      </c>
      <c r="J107" s="84"/>
      <c r="K107" s="88"/>
      <c r="L107" s="88"/>
      <c r="M107" s="88"/>
      <c r="N107" s="88"/>
      <c r="O107" s="88"/>
      <c r="P107" s="88"/>
      <c r="Q107" s="88"/>
      <c r="R107" s="54"/>
    </row>
    <row r="108" spans="1:18" s="72" customFormat="1" ht="20.25" customHeight="1" x14ac:dyDescent="0.2">
      <c r="A108" s="70"/>
      <c r="B108" s="73"/>
      <c r="C108" s="35" t="s">
        <v>158</v>
      </c>
      <c r="D108" s="88"/>
      <c r="E108" s="88"/>
      <c r="F108" s="88"/>
      <c r="G108" s="88"/>
      <c r="H108" s="73"/>
      <c r="I108" s="84" t="s">
        <v>158</v>
      </c>
      <c r="J108" s="84"/>
      <c r="K108" s="88"/>
      <c r="L108" s="88"/>
      <c r="M108" s="88"/>
      <c r="N108" s="88"/>
      <c r="O108" s="88"/>
      <c r="P108" s="88"/>
      <c r="Q108" s="88"/>
      <c r="R108" s="54"/>
    </row>
    <row r="109" spans="1:18" ht="12.75" customHeight="1" x14ac:dyDescent="0.2">
      <c r="A109" s="27"/>
      <c r="B109" s="83" t="s">
        <v>161</v>
      </c>
      <c r="C109" s="83"/>
      <c r="D109" s="87" t="s">
        <v>162</v>
      </c>
      <c r="E109" s="87"/>
      <c r="F109" s="87"/>
      <c r="G109" s="87"/>
      <c r="H109" s="83" t="s">
        <v>161</v>
      </c>
      <c r="I109" s="83"/>
      <c r="J109" s="83"/>
      <c r="K109" s="87" t="s">
        <v>162</v>
      </c>
      <c r="L109" s="87"/>
      <c r="M109" s="87"/>
      <c r="N109" s="87"/>
      <c r="O109" s="87"/>
      <c r="P109" s="87"/>
      <c r="Q109" s="87"/>
      <c r="R109" s="29"/>
    </row>
    <row r="110" spans="1:18" ht="27" customHeight="1" x14ac:dyDescent="0.2">
      <c r="A110" s="27"/>
      <c r="B110" s="75" t="s">
        <v>136</v>
      </c>
      <c r="C110" s="76"/>
      <c r="D110" s="76"/>
      <c r="E110" s="77"/>
      <c r="F110" s="84" t="s">
        <v>139</v>
      </c>
      <c r="G110" s="84"/>
      <c r="H110" s="84"/>
      <c r="I110" s="84"/>
      <c r="J110" s="84"/>
      <c r="K110" s="84"/>
      <c r="L110" s="84"/>
      <c r="M110" s="84" t="s">
        <v>142</v>
      </c>
      <c r="N110" s="84"/>
      <c r="O110" s="84"/>
      <c r="P110" s="84"/>
      <c r="Q110" s="84"/>
      <c r="R110" s="29"/>
    </row>
    <row r="111" spans="1:18" ht="45" customHeight="1" x14ac:dyDescent="0.2">
      <c r="A111" s="27"/>
      <c r="B111" s="78"/>
      <c r="C111" s="79"/>
      <c r="D111" s="79"/>
      <c r="E111" s="80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29"/>
    </row>
    <row r="112" spans="1:18" ht="29.25" customHeight="1" x14ac:dyDescent="0.2">
      <c r="A112" s="27"/>
      <c r="B112" s="75" t="s">
        <v>137</v>
      </c>
      <c r="C112" s="76"/>
      <c r="D112" s="76"/>
      <c r="E112" s="77"/>
      <c r="F112" s="84" t="s">
        <v>140</v>
      </c>
      <c r="G112" s="84"/>
      <c r="H112" s="84"/>
      <c r="I112" s="84"/>
      <c r="J112" s="84"/>
      <c r="K112" s="84"/>
      <c r="L112" s="84"/>
      <c r="M112" s="84" t="s">
        <v>143</v>
      </c>
      <c r="N112" s="84"/>
      <c r="O112" s="84"/>
      <c r="P112" s="84"/>
      <c r="Q112" s="84"/>
      <c r="R112" s="29"/>
    </row>
    <row r="113" spans="1:18" ht="22.5" customHeight="1" x14ac:dyDescent="0.2">
      <c r="A113" s="27"/>
      <c r="B113" s="78"/>
      <c r="C113" s="79"/>
      <c r="D113" s="79"/>
      <c r="E113" s="80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29"/>
    </row>
    <row r="114" spans="1:18" ht="29.25" customHeight="1" x14ac:dyDescent="0.2">
      <c r="A114" s="27"/>
      <c r="B114" s="75" t="s">
        <v>138</v>
      </c>
      <c r="C114" s="76"/>
      <c r="D114" s="76"/>
      <c r="E114" s="77"/>
      <c r="F114" s="84" t="s">
        <v>141</v>
      </c>
      <c r="G114" s="84"/>
      <c r="H114" s="84"/>
      <c r="I114" s="84"/>
      <c r="J114" s="84"/>
      <c r="K114" s="84"/>
      <c r="L114" s="84"/>
      <c r="M114" s="84" t="s">
        <v>144</v>
      </c>
      <c r="N114" s="84"/>
      <c r="O114" s="84"/>
      <c r="P114" s="84"/>
      <c r="Q114" s="84"/>
      <c r="R114" s="29"/>
    </row>
    <row r="115" spans="1:18" ht="22.5" customHeight="1" x14ac:dyDescent="0.2">
      <c r="A115" s="27"/>
      <c r="B115" s="78"/>
      <c r="C115" s="79"/>
      <c r="D115" s="79"/>
      <c r="E115" s="80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29"/>
    </row>
  </sheetData>
  <sheetProtection selectLockedCells="1"/>
  <mergeCells count="303">
    <mergeCell ref="O2:Q2"/>
    <mergeCell ref="L83:O83"/>
    <mergeCell ref="L84:O85"/>
    <mergeCell ref="B79:Q79"/>
    <mergeCell ref="G26:J26"/>
    <mergeCell ref="Q33:Q36"/>
    <mergeCell ref="K37:K40"/>
    <mergeCell ref="K41:K44"/>
    <mergeCell ref="K45:K48"/>
    <mergeCell ref="K49:K52"/>
    <mergeCell ref="Q37:Q40"/>
    <mergeCell ref="Q41:Q44"/>
    <mergeCell ref="Q45:Q48"/>
    <mergeCell ref="Q49:Q52"/>
    <mergeCell ref="N33:O33"/>
    <mergeCell ref="N34:O34"/>
    <mergeCell ref="N35:O35"/>
    <mergeCell ref="N36:O36"/>
    <mergeCell ref="N37:O37"/>
    <mergeCell ref="N38:O38"/>
    <mergeCell ref="N39:O39"/>
    <mergeCell ref="N40:O40"/>
    <mergeCell ref="D78:E78"/>
    <mergeCell ref="P33:P36"/>
    <mergeCell ref="J37:J40"/>
    <mergeCell ref="P37:P40"/>
    <mergeCell ref="J41:J44"/>
    <mergeCell ref="P41:P44"/>
    <mergeCell ref="J45:J48"/>
    <mergeCell ref="P45:P48"/>
    <mergeCell ref="P49:P52"/>
    <mergeCell ref="J33:J36"/>
    <mergeCell ref="N51:O51"/>
    <mergeCell ref="N52:O52"/>
    <mergeCell ref="P64:P65"/>
    <mergeCell ref="D53:E53"/>
    <mergeCell ref="F32:I32"/>
    <mergeCell ref="L32:O32"/>
    <mergeCell ref="C33:C36"/>
    <mergeCell ref="B33:B36"/>
    <mergeCell ref="B37:B40"/>
    <mergeCell ref="C37:C40"/>
    <mergeCell ref="B41:B44"/>
    <mergeCell ref="C41:C44"/>
    <mergeCell ref="J49:J52"/>
    <mergeCell ref="B49:B52"/>
    <mergeCell ref="C49:C52"/>
    <mergeCell ref="B45:B48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C45:C48"/>
    <mergeCell ref="H45:I45"/>
    <mergeCell ref="G88:I88"/>
    <mergeCell ref="G89:I89"/>
    <mergeCell ref="G90:I90"/>
    <mergeCell ref="B82:Q82"/>
    <mergeCell ref="B55:Q55"/>
    <mergeCell ref="F56:K56"/>
    <mergeCell ref="L56:Q56"/>
    <mergeCell ref="K62:K65"/>
    <mergeCell ref="Q62:Q65"/>
    <mergeCell ref="B66:B69"/>
    <mergeCell ref="C66:C69"/>
    <mergeCell ref="Q66:Q69"/>
    <mergeCell ref="Q70:Q73"/>
    <mergeCell ref="P84:Q85"/>
    <mergeCell ref="B81:Q81"/>
    <mergeCell ref="J83:K83"/>
    <mergeCell ref="P83:Q83"/>
    <mergeCell ref="J84:K85"/>
    <mergeCell ref="P60:P61"/>
    <mergeCell ref="P62:P63"/>
    <mergeCell ref="J86:K86"/>
    <mergeCell ref="B83:I86"/>
    <mergeCell ref="B2:C3"/>
    <mergeCell ref="L2:N2"/>
    <mergeCell ref="L3:N3"/>
    <mergeCell ref="D2:K2"/>
    <mergeCell ref="D3:K3"/>
    <mergeCell ref="K74:K77"/>
    <mergeCell ref="Q74:Q77"/>
    <mergeCell ref="B58:B61"/>
    <mergeCell ref="C58:C61"/>
    <mergeCell ref="K58:K61"/>
    <mergeCell ref="Q58:Q61"/>
    <mergeCell ref="B62:B65"/>
    <mergeCell ref="C62:C65"/>
    <mergeCell ref="B14:C14"/>
    <mergeCell ref="D14:F14"/>
    <mergeCell ref="B28:D28"/>
    <mergeCell ref="K28:M28"/>
    <mergeCell ref="K33:K36"/>
    <mergeCell ref="H46:I46"/>
    <mergeCell ref="H47:I47"/>
    <mergeCell ref="H48:I48"/>
    <mergeCell ref="H49:I49"/>
    <mergeCell ref="H50:I50"/>
    <mergeCell ref="N43:O43"/>
    <mergeCell ref="N21:Q21"/>
    <mergeCell ref="N22:Q22"/>
    <mergeCell ref="N19:Q19"/>
    <mergeCell ref="B20:C20"/>
    <mergeCell ref="B8:F10"/>
    <mergeCell ref="B13:C13"/>
    <mergeCell ref="D13:F13"/>
    <mergeCell ref="B12:Q12"/>
    <mergeCell ref="N9:P9"/>
    <mergeCell ref="N10:P10"/>
    <mergeCell ref="M8:Q8"/>
    <mergeCell ref="K9:L9"/>
    <mergeCell ref="K10:L10"/>
    <mergeCell ref="H9:J9"/>
    <mergeCell ref="H10:J10"/>
    <mergeCell ref="G8:L8"/>
    <mergeCell ref="B19:C19"/>
    <mergeCell ref="D19:F19"/>
    <mergeCell ref="G19:J19"/>
    <mergeCell ref="K19:M19"/>
    <mergeCell ref="B22:D22"/>
    <mergeCell ref="N4:P4"/>
    <mergeCell ref="N5:P5"/>
    <mergeCell ref="N6:P6"/>
    <mergeCell ref="N7:P7"/>
    <mergeCell ref="B4:L5"/>
    <mergeCell ref="B6:L7"/>
    <mergeCell ref="B18:Q18"/>
    <mergeCell ref="B15:C15"/>
    <mergeCell ref="D15:F15"/>
    <mergeCell ref="B16:C16"/>
    <mergeCell ref="D16:F16"/>
    <mergeCell ref="G16:J16"/>
    <mergeCell ref="K16:L16"/>
    <mergeCell ref="N16:Q16"/>
    <mergeCell ref="G13:J13"/>
    <mergeCell ref="K13:M13"/>
    <mergeCell ref="N13:Q13"/>
    <mergeCell ref="G14:J14"/>
    <mergeCell ref="K14:M14"/>
    <mergeCell ref="N14:Q14"/>
    <mergeCell ref="G15:J15"/>
    <mergeCell ref="K15:L15"/>
    <mergeCell ref="N15:Q15"/>
    <mergeCell ref="K26:M26"/>
    <mergeCell ref="N26:Q26"/>
    <mergeCell ref="E21:J21"/>
    <mergeCell ref="E22:J22"/>
    <mergeCell ref="E27:J27"/>
    <mergeCell ref="E28:J28"/>
    <mergeCell ref="D20:F20"/>
    <mergeCell ref="G20:J20"/>
    <mergeCell ref="K20:M20"/>
    <mergeCell ref="N20:Q20"/>
    <mergeCell ref="B21:D21"/>
    <mergeCell ref="K21:M21"/>
    <mergeCell ref="B24:Q24"/>
    <mergeCell ref="B25:C25"/>
    <mergeCell ref="D25:F25"/>
    <mergeCell ref="G25:J25"/>
    <mergeCell ref="K25:M25"/>
    <mergeCell ref="N25:Q25"/>
    <mergeCell ref="B26:C26"/>
    <mergeCell ref="D26:F26"/>
    <mergeCell ref="K27:M27"/>
    <mergeCell ref="K22:M22"/>
    <mergeCell ref="B27:D27"/>
    <mergeCell ref="N27:Q27"/>
    <mergeCell ref="N28:Q28"/>
    <mergeCell ref="F31:K31"/>
    <mergeCell ref="F99:L99"/>
    <mergeCell ref="D89:F89"/>
    <mergeCell ref="D91:F91"/>
    <mergeCell ref="B95:E95"/>
    <mergeCell ref="B88:C88"/>
    <mergeCell ref="D88:F88"/>
    <mergeCell ref="L31:Q31"/>
    <mergeCell ref="B30:Q30"/>
    <mergeCell ref="N41:O41"/>
    <mergeCell ref="N42:O42"/>
    <mergeCell ref="N44:O44"/>
    <mergeCell ref="N45:O45"/>
    <mergeCell ref="N46:O46"/>
    <mergeCell ref="N47:O47"/>
    <mergeCell ref="K66:K69"/>
    <mergeCell ref="B70:B73"/>
    <mergeCell ref="B74:B77"/>
    <mergeCell ref="C74:C77"/>
    <mergeCell ref="N48:O48"/>
    <mergeCell ref="N49:O49"/>
    <mergeCell ref="N50:O50"/>
    <mergeCell ref="F95:L95"/>
    <mergeCell ref="P66:P67"/>
    <mergeCell ref="P68:P69"/>
    <mergeCell ref="P70:P71"/>
    <mergeCell ref="P72:P73"/>
    <mergeCell ref="B92:C92"/>
    <mergeCell ref="D92:F92"/>
    <mergeCell ref="B89:C89"/>
    <mergeCell ref="B91:C91"/>
    <mergeCell ref="N88:Q88"/>
    <mergeCell ref="N89:Q89"/>
    <mergeCell ref="N90:Q90"/>
    <mergeCell ref="G91:I91"/>
    <mergeCell ref="G92:I92"/>
    <mergeCell ref="N91:Q91"/>
    <mergeCell ref="N92:Q92"/>
    <mergeCell ref="B90:C90"/>
    <mergeCell ref="D90:F90"/>
    <mergeCell ref="L86:O86"/>
    <mergeCell ref="P86:Q86"/>
    <mergeCell ref="B96:E96"/>
    <mergeCell ref="B98:E98"/>
    <mergeCell ref="F96:L96"/>
    <mergeCell ref="M96:Q96"/>
    <mergeCell ref="M99:Q99"/>
    <mergeCell ref="B99:E99"/>
    <mergeCell ref="M95:Q95"/>
    <mergeCell ref="B87:Q87"/>
    <mergeCell ref="J88:M88"/>
    <mergeCell ref="J89:M89"/>
    <mergeCell ref="J90:M90"/>
    <mergeCell ref="J91:M91"/>
    <mergeCell ref="J92:M92"/>
    <mergeCell ref="O3:Q3"/>
    <mergeCell ref="B94:Q94"/>
    <mergeCell ref="D57:E57"/>
    <mergeCell ref="D58:E61"/>
    <mergeCell ref="D62:E65"/>
    <mergeCell ref="D66:E69"/>
    <mergeCell ref="D70:E73"/>
    <mergeCell ref="D74:E77"/>
    <mergeCell ref="B56:E56"/>
    <mergeCell ref="B31:E31"/>
    <mergeCell ref="J58:J59"/>
    <mergeCell ref="J60:J61"/>
    <mergeCell ref="J62:J63"/>
    <mergeCell ref="J64:J65"/>
    <mergeCell ref="J66:J67"/>
    <mergeCell ref="J68:J69"/>
    <mergeCell ref="J70:J71"/>
    <mergeCell ref="J72:J73"/>
    <mergeCell ref="J74:J75"/>
    <mergeCell ref="C70:C73"/>
    <mergeCell ref="K70:K73"/>
    <mergeCell ref="H51:I51"/>
    <mergeCell ref="H52:I52"/>
    <mergeCell ref="P58:P59"/>
    <mergeCell ref="B111:E111"/>
    <mergeCell ref="B112:E112"/>
    <mergeCell ref="B113:E113"/>
    <mergeCell ref="M103:O103"/>
    <mergeCell ref="I106:J106"/>
    <mergeCell ref="I107:J107"/>
    <mergeCell ref="I108:J108"/>
    <mergeCell ref="K106:Q106"/>
    <mergeCell ref="F112:L112"/>
    <mergeCell ref="M112:Q112"/>
    <mergeCell ref="F113:L113"/>
    <mergeCell ref="M113:Q113"/>
    <mergeCell ref="F110:L110"/>
    <mergeCell ref="M110:Q110"/>
    <mergeCell ref="F111:L111"/>
    <mergeCell ref="M111:Q111"/>
    <mergeCell ref="H109:J109"/>
    <mergeCell ref="K107:Q108"/>
    <mergeCell ref="D107:G108"/>
    <mergeCell ref="D106:G106"/>
    <mergeCell ref="D109:G109"/>
    <mergeCell ref="B105:G105"/>
    <mergeCell ref="H105:Q105"/>
    <mergeCell ref="B114:E114"/>
    <mergeCell ref="B115:E115"/>
    <mergeCell ref="B110:E110"/>
    <mergeCell ref="P74:P75"/>
    <mergeCell ref="P76:P77"/>
    <mergeCell ref="J76:J77"/>
    <mergeCell ref="B109:C109"/>
    <mergeCell ref="K103:L103"/>
    <mergeCell ref="B103:J103"/>
    <mergeCell ref="B104:Q104"/>
    <mergeCell ref="F100:L100"/>
    <mergeCell ref="M100:Q100"/>
    <mergeCell ref="B102:Q102"/>
    <mergeCell ref="F98:L98"/>
    <mergeCell ref="M98:Q98"/>
    <mergeCell ref="F97:L97"/>
    <mergeCell ref="M97:Q97"/>
    <mergeCell ref="B100:E100"/>
    <mergeCell ref="B97:E97"/>
    <mergeCell ref="F114:L114"/>
    <mergeCell ref="M114:Q114"/>
    <mergeCell ref="F115:L115"/>
    <mergeCell ref="M115:Q115"/>
    <mergeCell ref="K109:Q109"/>
  </mergeCells>
  <phoneticPr fontId="9" type="noConversion"/>
  <conditionalFormatting sqref="J84">
    <cfRule type="cellIs" dxfId="8" priority="22" operator="between">
      <formula>1%</formula>
      <formula>70%</formula>
    </cfRule>
    <cfRule type="cellIs" dxfId="7" priority="23" operator="between">
      <formula>71%</formula>
      <formula>89%</formula>
    </cfRule>
    <cfRule type="cellIs" dxfId="6" priority="24" operator="between">
      <formula>90%</formula>
      <formula>100%</formula>
    </cfRule>
  </conditionalFormatting>
  <conditionalFormatting sqref="L84">
    <cfRule type="cellIs" dxfId="5" priority="4" operator="between">
      <formula>1%</formula>
      <formula>70%</formula>
    </cfRule>
    <cfRule type="cellIs" dxfId="4" priority="5" operator="between">
      <formula>71%</formula>
      <formula>89%</formula>
    </cfRule>
    <cfRule type="cellIs" dxfId="3" priority="6" operator="between">
      <formula>90%</formula>
      <formula>100%</formula>
    </cfRule>
  </conditionalFormatting>
  <conditionalFormatting sqref="P84">
    <cfRule type="cellIs" dxfId="2" priority="1" operator="between">
      <formula>1%</formula>
      <formula>70%</formula>
    </cfRule>
    <cfRule type="cellIs" dxfId="1" priority="2" operator="between">
      <formula>71%</formula>
      <formula>89%</formula>
    </cfRule>
    <cfRule type="cellIs" dxfId="0" priority="3" operator="between">
      <formula>90%</formula>
      <formula>100%</formula>
    </cfRule>
  </conditionalFormatting>
  <dataValidations count="3">
    <dataValidation type="list" allowBlank="1" showInputMessage="1" showErrorMessage="1" sqref="G16:J17" xr:uid="{00000000-0002-0000-0000-000000000000}">
      <formula1>Nivel</formula1>
    </dataValidation>
    <dataValidation type="list" allowBlank="1" showInputMessage="1" showErrorMessage="1" sqref="C58:C77" xr:uid="{00000000-0002-0000-0000-000001000000}">
      <formula1>INDIRECT($G$16)</formula1>
    </dataValidation>
    <dataValidation type="list" allowBlank="1" showInputMessage="1" showErrorMessage="1" sqref="H58:H77 J58:J59 J62:J63 J66:J67 J70:J71 J74:J75 N58:N77 P58:P59 P62:P63 P66:P67 P70:P71 P74:P75" xr:uid="{FC8F8687-9B7F-4209-BB94-4B6DB12FAE8D}">
      <formula1>"-,Nunca, Algunas veces, Frecuentemente, Siempre"</formula1>
    </dataValidation>
  </dataValidations>
  <printOptions horizontalCentered="1"/>
  <pageMargins left="0.11811023622047245" right="0.39370078740157483" top="1.1417322834645669" bottom="0.98425196850393704" header="0.51181102362204722" footer="0.51181102362204722"/>
  <pageSetup scale="83" fitToHeight="0" orientation="landscape" r:id="rId1"/>
  <headerFooter alignWithMargins="0">
    <oddFooter>&amp;R&amp;"Century Gothic,Regular"&amp;8Page &amp;P of &amp;N</oddFooter>
  </headerFooter>
  <ignoredErrors>
    <ignoredError sqref="J34:J36" formulaRange="1"/>
    <ignoredError sqref="L8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Hoja1!$F$4:$F$8</xm:f>
          </x14:formula1>
          <xm:sqref>D16:F17 E22:J23 E28:J29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1"/>
  <sheetViews>
    <sheetView workbookViewId="0">
      <selection activeCell="F7" sqref="F4:F8"/>
    </sheetView>
  </sheetViews>
  <sheetFormatPr baseColWidth="10" defaultRowHeight="12.75" x14ac:dyDescent="0.2"/>
  <cols>
    <col min="1" max="1" width="25.140625" customWidth="1"/>
    <col min="2" max="2" width="51.7109375" customWidth="1"/>
    <col min="3" max="3" width="51.7109375" style="3" customWidth="1"/>
    <col min="5" max="5" width="25.140625" customWidth="1"/>
  </cols>
  <sheetData>
    <row r="1" spans="1:8" ht="51" x14ac:dyDescent="0.2">
      <c r="A1" s="19" t="s">
        <v>114</v>
      </c>
      <c r="B1" s="20"/>
      <c r="C1" s="20"/>
      <c r="E1" s="19"/>
    </row>
    <row r="2" spans="1:8" x14ac:dyDescent="0.2">
      <c r="A2" s="1" t="s">
        <v>65</v>
      </c>
      <c r="B2" s="1" t="s">
        <v>66</v>
      </c>
      <c r="C2" s="21" t="s">
        <v>67</v>
      </c>
      <c r="E2" s="1" t="s">
        <v>65</v>
      </c>
      <c r="F2" s="129" t="s">
        <v>38</v>
      </c>
      <c r="G2" s="129"/>
      <c r="H2" s="129"/>
    </row>
    <row r="3" spans="1:8" x14ac:dyDescent="0.2">
      <c r="A3" s="22" t="s">
        <v>163</v>
      </c>
      <c r="B3" s="25" t="s">
        <v>171</v>
      </c>
      <c r="C3" s="25" t="s">
        <v>171</v>
      </c>
    </row>
    <row r="4" spans="1:8" s="24" customFormat="1" ht="76.5" x14ac:dyDescent="0.2">
      <c r="A4" s="22" t="s">
        <v>163</v>
      </c>
      <c r="B4" s="22" t="s">
        <v>68</v>
      </c>
      <c r="C4" s="23" t="s">
        <v>69</v>
      </c>
      <c r="E4" s="22" t="s">
        <v>163</v>
      </c>
      <c r="F4" s="24" t="s">
        <v>165</v>
      </c>
    </row>
    <row r="5" spans="1:8" s="24" customFormat="1" ht="38.25" x14ac:dyDescent="0.2">
      <c r="A5" s="22" t="s">
        <v>163</v>
      </c>
      <c r="B5" s="22" t="s">
        <v>70</v>
      </c>
      <c r="C5" s="23" t="s">
        <v>71</v>
      </c>
      <c r="E5" s="22" t="s">
        <v>164</v>
      </c>
      <c r="F5" s="24" t="s">
        <v>182</v>
      </c>
    </row>
    <row r="6" spans="1:8" s="24" customFormat="1" ht="51" x14ac:dyDescent="0.2">
      <c r="A6" s="22" t="s">
        <v>163</v>
      </c>
      <c r="B6" s="22" t="s">
        <v>72</v>
      </c>
      <c r="C6" s="23" t="s">
        <v>73</v>
      </c>
      <c r="E6" s="22" t="s">
        <v>165</v>
      </c>
      <c r="F6" s="24" t="s">
        <v>183</v>
      </c>
    </row>
    <row r="7" spans="1:8" s="24" customFormat="1" ht="38.25" x14ac:dyDescent="0.2">
      <c r="A7" s="22" t="s">
        <v>163</v>
      </c>
      <c r="B7" s="22" t="s">
        <v>74</v>
      </c>
      <c r="C7" s="23" t="s">
        <v>75</v>
      </c>
      <c r="E7" s="22" t="s">
        <v>166</v>
      </c>
      <c r="F7" s="22" t="s">
        <v>184</v>
      </c>
    </row>
    <row r="8" spans="1:8" s="24" customFormat="1" ht="63.75" x14ac:dyDescent="0.2">
      <c r="A8" s="22" t="s">
        <v>163</v>
      </c>
      <c r="B8" s="22" t="s">
        <v>76</v>
      </c>
      <c r="C8" s="23" t="s">
        <v>77</v>
      </c>
      <c r="E8" s="22" t="s">
        <v>167</v>
      </c>
      <c r="F8" s="24" t="s">
        <v>167</v>
      </c>
    </row>
    <row r="9" spans="1:8" s="24" customFormat="1" ht="38.25" x14ac:dyDescent="0.2">
      <c r="A9" s="22" t="s">
        <v>163</v>
      </c>
      <c r="B9" s="22" t="s">
        <v>78</v>
      </c>
      <c r="C9" s="23" t="s">
        <v>79</v>
      </c>
      <c r="E9"/>
    </row>
    <row r="10" spans="1:8" s="24" customFormat="1" ht="38.25" x14ac:dyDescent="0.2">
      <c r="A10" s="22" t="s">
        <v>163</v>
      </c>
      <c r="B10" s="22" t="s">
        <v>80</v>
      </c>
      <c r="C10" s="23" t="s">
        <v>81</v>
      </c>
      <c r="E10"/>
    </row>
    <row r="11" spans="1:8" ht="25.5" x14ac:dyDescent="0.2">
      <c r="A11" s="22" t="s">
        <v>163</v>
      </c>
      <c r="B11" s="25" t="s">
        <v>168</v>
      </c>
      <c r="C11" s="26" t="s">
        <v>119</v>
      </c>
    </row>
    <row r="12" spans="1:8" ht="25.5" x14ac:dyDescent="0.2">
      <c r="A12" s="22" t="s">
        <v>163</v>
      </c>
      <c r="B12" s="25" t="s">
        <v>120</v>
      </c>
      <c r="C12" s="26" t="s">
        <v>122</v>
      </c>
    </row>
    <row r="13" spans="1:8" ht="25.5" x14ac:dyDescent="0.2">
      <c r="A13" s="22" t="s">
        <v>163</v>
      </c>
      <c r="B13" s="25" t="s">
        <v>121</v>
      </c>
      <c r="C13" s="26" t="s">
        <v>123</v>
      </c>
    </row>
    <row r="14" spans="1:8" ht="63.75" x14ac:dyDescent="0.2">
      <c r="A14" s="22" t="s">
        <v>163</v>
      </c>
      <c r="B14" s="25" t="s">
        <v>124</v>
      </c>
      <c r="C14" s="26" t="s">
        <v>125</v>
      </c>
    </row>
    <row r="15" spans="1:8" ht="25.5" x14ac:dyDescent="0.2">
      <c r="A15" s="22" t="s">
        <v>163</v>
      </c>
      <c r="B15" s="25" t="s">
        <v>169</v>
      </c>
      <c r="C15" s="26" t="s">
        <v>127</v>
      </c>
    </row>
    <row r="16" spans="1:8" ht="51" x14ac:dyDescent="0.2">
      <c r="A16" s="22" t="s">
        <v>163</v>
      </c>
      <c r="B16" s="25" t="s">
        <v>170</v>
      </c>
      <c r="C16" s="26" t="s">
        <v>128</v>
      </c>
    </row>
    <row r="17" spans="1:5" x14ac:dyDescent="0.2">
      <c r="A17" s="22" t="s">
        <v>164</v>
      </c>
      <c r="B17" s="25" t="s">
        <v>171</v>
      </c>
      <c r="C17" s="25" t="s">
        <v>171</v>
      </c>
    </row>
    <row r="18" spans="1:5" s="24" customFormat="1" ht="38.25" x14ac:dyDescent="0.2">
      <c r="A18" s="22" t="s">
        <v>164</v>
      </c>
      <c r="B18" s="22" t="s">
        <v>82</v>
      </c>
      <c r="C18" s="23" t="s">
        <v>83</v>
      </c>
      <c r="E18"/>
    </row>
    <row r="19" spans="1:5" s="24" customFormat="1" ht="38.25" x14ac:dyDescent="0.2">
      <c r="A19" s="22" t="s">
        <v>164</v>
      </c>
      <c r="B19" s="22" t="s">
        <v>84</v>
      </c>
      <c r="C19" s="23" t="s">
        <v>85</v>
      </c>
      <c r="E19"/>
    </row>
    <row r="20" spans="1:5" s="24" customFormat="1" ht="25.5" x14ac:dyDescent="0.2">
      <c r="A20" s="22" t="s">
        <v>164</v>
      </c>
      <c r="B20" s="22" t="s">
        <v>86</v>
      </c>
      <c r="C20" s="23" t="s">
        <v>87</v>
      </c>
      <c r="E20"/>
    </row>
    <row r="21" spans="1:5" s="24" customFormat="1" ht="25.5" x14ac:dyDescent="0.2">
      <c r="A21" s="22" t="s">
        <v>164</v>
      </c>
      <c r="B21" s="22" t="s">
        <v>88</v>
      </c>
      <c r="C21" s="23" t="s">
        <v>89</v>
      </c>
      <c r="E21"/>
    </row>
    <row r="22" spans="1:5" s="24" customFormat="1" ht="25.5" x14ac:dyDescent="0.2">
      <c r="A22" s="22" t="s">
        <v>164</v>
      </c>
      <c r="B22" s="22" t="s">
        <v>90</v>
      </c>
      <c r="C22" s="23" t="s">
        <v>91</v>
      </c>
      <c r="E22"/>
    </row>
    <row r="23" spans="1:5" ht="25.5" x14ac:dyDescent="0.2">
      <c r="A23" s="22" t="s">
        <v>164</v>
      </c>
      <c r="B23" s="25" t="s">
        <v>168</v>
      </c>
      <c r="C23" s="26" t="s">
        <v>119</v>
      </c>
    </row>
    <row r="24" spans="1:5" ht="25.5" x14ac:dyDescent="0.2">
      <c r="A24" s="22" t="s">
        <v>164</v>
      </c>
      <c r="B24" s="25" t="s">
        <v>120</v>
      </c>
      <c r="C24" s="26" t="s">
        <v>122</v>
      </c>
    </row>
    <row r="25" spans="1:5" ht="25.5" x14ac:dyDescent="0.2">
      <c r="A25" s="22" t="s">
        <v>164</v>
      </c>
      <c r="B25" s="25" t="s">
        <v>121</v>
      </c>
      <c r="C25" s="26" t="s">
        <v>123</v>
      </c>
    </row>
    <row r="26" spans="1:5" ht="63.75" x14ac:dyDescent="0.2">
      <c r="A26" s="22" t="s">
        <v>164</v>
      </c>
      <c r="B26" s="25" t="s">
        <v>124</v>
      </c>
      <c r="C26" s="26" t="s">
        <v>125</v>
      </c>
    </row>
    <row r="27" spans="1:5" ht="25.5" x14ac:dyDescent="0.2">
      <c r="A27" s="22" t="s">
        <v>164</v>
      </c>
      <c r="B27" s="25" t="s">
        <v>169</v>
      </c>
      <c r="C27" s="26" t="s">
        <v>127</v>
      </c>
    </row>
    <row r="28" spans="1:5" ht="51" x14ac:dyDescent="0.2">
      <c r="A28" s="22" t="s">
        <v>164</v>
      </c>
      <c r="B28" s="25" t="s">
        <v>170</v>
      </c>
      <c r="C28" s="26" t="s">
        <v>128</v>
      </c>
    </row>
    <row r="29" spans="1:5" x14ac:dyDescent="0.2">
      <c r="A29" s="22" t="s">
        <v>165</v>
      </c>
      <c r="B29" s="25" t="s">
        <v>171</v>
      </c>
      <c r="C29" s="25" t="s">
        <v>171</v>
      </c>
    </row>
    <row r="30" spans="1:5" s="24" customFormat="1" ht="38.25" x14ac:dyDescent="0.2">
      <c r="A30" s="22" t="s">
        <v>165</v>
      </c>
      <c r="B30" s="22" t="s">
        <v>92</v>
      </c>
      <c r="C30" s="23" t="s">
        <v>93</v>
      </c>
      <c r="E30"/>
    </row>
    <row r="31" spans="1:5" s="24" customFormat="1" ht="38.25" x14ac:dyDescent="0.2">
      <c r="A31" s="22" t="s">
        <v>165</v>
      </c>
      <c r="B31" s="22" t="s">
        <v>94</v>
      </c>
      <c r="C31" s="23" t="s">
        <v>95</v>
      </c>
      <c r="E31"/>
    </row>
    <row r="32" spans="1:5" s="24" customFormat="1" ht="38.25" x14ac:dyDescent="0.2">
      <c r="A32" s="22" t="s">
        <v>165</v>
      </c>
      <c r="B32" s="22" t="s">
        <v>96</v>
      </c>
      <c r="C32" s="23" t="s">
        <v>97</v>
      </c>
      <c r="E32"/>
    </row>
    <row r="33" spans="1:5" s="24" customFormat="1" ht="38.25" x14ac:dyDescent="0.2">
      <c r="A33" s="22" t="s">
        <v>165</v>
      </c>
      <c r="B33" s="22" t="s">
        <v>98</v>
      </c>
      <c r="C33" s="23" t="s">
        <v>99</v>
      </c>
      <c r="E33"/>
    </row>
    <row r="34" spans="1:5" s="24" customFormat="1" ht="38.25" x14ac:dyDescent="0.2">
      <c r="A34" s="22" t="s">
        <v>165</v>
      </c>
      <c r="B34" s="22" t="s">
        <v>100</v>
      </c>
      <c r="C34" s="23" t="s">
        <v>101</v>
      </c>
      <c r="E34"/>
    </row>
    <row r="35" spans="1:5" s="24" customFormat="1" ht="25.5" x14ac:dyDescent="0.2">
      <c r="A35" s="22" t="s">
        <v>165</v>
      </c>
      <c r="B35" s="22" t="s">
        <v>74</v>
      </c>
      <c r="C35" s="23" t="s">
        <v>102</v>
      </c>
      <c r="E35"/>
    </row>
    <row r="36" spans="1:5" ht="25.5" x14ac:dyDescent="0.2">
      <c r="A36" s="22" t="s">
        <v>165</v>
      </c>
      <c r="B36" s="25" t="s">
        <v>168</v>
      </c>
      <c r="C36" s="26" t="s">
        <v>119</v>
      </c>
    </row>
    <row r="37" spans="1:5" ht="25.5" x14ac:dyDescent="0.2">
      <c r="A37" s="22" t="s">
        <v>165</v>
      </c>
      <c r="B37" s="25" t="s">
        <v>120</v>
      </c>
      <c r="C37" s="26" t="s">
        <v>122</v>
      </c>
    </row>
    <row r="38" spans="1:5" ht="25.5" x14ac:dyDescent="0.2">
      <c r="A38" s="22" t="s">
        <v>165</v>
      </c>
      <c r="B38" s="25" t="s">
        <v>121</v>
      </c>
      <c r="C38" s="26" t="s">
        <v>123</v>
      </c>
    </row>
    <row r="39" spans="1:5" ht="63.75" x14ac:dyDescent="0.2">
      <c r="A39" s="22" t="s">
        <v>165</v>
      </c>
      <c r="B39" s="25" t="s">
        <v>124</v>
      </c>
      <c r="C39" s="26" t="s">
        <v>125</v>
      </c>
    </row>
    <row r="40" spans="1:5" ht="25.5" x14ac:dyDescent="0.2">
      <c r="A40" s="22" t="s">
        <v>165</v>
      </c>
      <c r="B40" s="25" t="s">
        <v>169</v>
      </c>
      <c r="C40" s="26" t="s">
        <v>127</v>
      </c>
    </row>
    <row r="41" spans="1:5" ht="51" x14ac:dyDescent="0.2">
      <c r="A41" s="22" t="s">
        <v>165</v>
      </c>
      <c r="B41" s="25" t="s">
        <v>170</v>
      </c>
      <c r="C41" s="26" t="s">
        <v>128</v>
      </c>
    </row>
    <row r="42" spans="1:5" x14ac:dyDescent="0.2">
      <c r="A42" s="22" t="s">
        <v>166</v>
      </c>
      <c r="B42" s="25" t="s">
        <v>171</v>
      </c>
      <c r="C42" s="25" t="s">
        <v>171</v>
      </c>
    </row>
    <row r="43" spans="1:5" s="24" customFormat="1" ht="38.25" x14ac:dyDescent="0.2">
      <c r="A43" s="22" t="s">
        <v>166</v>
      </c>
      <c r="B43" s="22" t="s">
        <v>103</v>
      </c>
      <c r="C43" s="23" t="s">
        <v>83</v>
      </c>
      <c r="E43"/>
    </row>
    <row r="44" spans="1:5" s="24" customFormat="1" ht="25.5" x14ac:dyDescent="0.2">
      <c r="A44" s="22" t="s">
        <v>166</v>
      </c>
      <c r="B44" s="22" t="s">
        <v>104</v>
      </c>
      <c r="C44" s="23" t="s">
        <v>105</v>
      </c>
      <c r="E44"/>
    </row>
    <row r="45" spans="1:5" s="24" customFormat="1" ht="25.5" x14ac:dyDescent="0.2">
      <c r="A45" s="22" t="s">
        <v>166</v>
      </c>
      <c r="B45" s="22" t="s">
        <v>106</v>
      </c>
      <c r="C45" s="23" t="s">
        <v>107</v>
      </c>
      <c r="E45"/>
    </row>
    <row r="46" spans="1:5" ht="25.5" x14ac:dyDescent="0.2">
      <c r="A46" s="22" t="s">
        <v>166</v>
      </c>
      <c r="B46" s="25" t="s">
        <v>168</v>
      </c>
      <c r="C46" s="26" t="s">
        <v>119</v>
      </c>
    </row>
    <row r="47" spans="1:5" ht="25.5" x14ac:dyDescent="0.2">
      <c r="A47" s="22" t="s">
        <v>166</v>
      </c>
      <c r="B47" s="25" t="s">
        <v>120</v>
      </c>
      <c r="C47" s="26" t="s">
        <v>122</v>
      </c>
    </row>
    <row r="48" spans="1:5" ht="25.5" x14ac:dyDescent="0.2">
      <c r="A48" s="22" t="s">
        <v>166</v>
      </c>
      <c r="B48" s="25" t="s">
        <v>121</v>
      </c>
      <c r="C48" s="26" t="s">
        <v>123</v>
      </c>
    </row>
    <row r="49" spans="1:5" ht="63.75" x14ac:dyDescent="0.2">
      <c r="A49" s="22" t="s">
        <v>166</v>
      </c>
      <c r="B49" s="25" t="s">
        <v>124</v>
      </c>
      <c r="C49" s="26" t="s">
        <v>125</v>
      </c>
    </row>
    <row r="50" spans="1:5" ht="25.5" x14ac:dyDescent="0.2">
      <c r="A50" s="22" t="s">
        <v>166</v>
      </c>
      <c r="B50" s="25" t="s">
        <v>126</v>
      </c>
      <c r="C50" s="26" t="s">
        <v>127</v>
      </c>
    </row>
    <row r="51" spans="1:5" ht="51" x14ac:dyDescent="0.2">
      <c r="A51" s="22" t="s">
        <v>166</v>
      </c>
      <c r="B51" s="25" t="s">
        <v>170</v>
      </c>
      <c r="C51" s="26" t="s">
        <v>128</v>
      </c>
    </row>
    <row r="52" spans="1:5" x14ac:dyDescent="0.2">
      <c r="A52" s="22" t="s">
        <v>167</v>
      </c>
      <c r="B52" s="25" t="s">
        <v>171</v>
      </c>
      <c r="C52" s="25" t="s">
        <v>171</v>
      </c>
    </row>
    <row r="53" spans="1:5" s="24" customFormat="1" ht="25.5" x14ac:dyDescent="0.2">
      <c r="A53" s="22" t="s">
        <v>167</v>
      </c>
      <c r="B53" s="22" t="s">
        <v>108</v>
      </c>
      <c r="C53" s="23" t="s">
        <v>109</v>
      </c>
      <c r="E53"/>
    </row>
    <row r="54" spans="1:5" s="24" customFormat="1" ht="38.25" x14ac:dyDescent="0.2">
      <c r="A54" s="22" t="s">
        <v>167</v>
      </c>
      <c r="B54" s="22" t="s">
        <v>110</v>
      </c>
      <c r="C54" s="23" t="s">
        <v>111</v>
      </c>
      <c r="E54"/>
    </row>
    <row r="55" spans="1:5" s="24" customFormat="1" ht="25.5" x14ac:dyDescent="0.2">
      <c r="A55" s="22" t="s">
        <v>167</v>
      </c>
      <c r="B55" s="22" t="s">
        <v>112</v>
      </c>
      <c r="C55" s="23" t="s">
        <v>113</v>
      </c>
      <c r="E55"/>
    </row>
    <row r="56" spans="1:5" ht="25.5" x14ac:dyDescent="0.2">
      <c r="A56" s="22" t="s">
        <v>167</v>
      </c>
      <c r="B56" s="25" t="s">
        <v>168</v>
      </c>
      <c r="C56" s="26" t="s">
        <v>119</v>
      </c>
    </row>
    <row r="57" spans="1:5" ht="25.5" x14ac:dyDescent="0.2">
      <c r="A57" s="22" t="s">
        <v>167</v>
      </c>
      <c r="B57" s="25" t="s">
        <v>120</v>
      </c>
      <c r="C57" s="26" t="s">
        <v>122</v>
      </c>
    </row>
    <row r="58" spans="1:5" ht="25.5" x14ac:dyDescent="0.2">
      <c r="A58" s="22" t="s">
        <v>167</v>
      </c>
      <c r="B58" s="25" t="s">
        <v>121</v>
      </c>
      <c r="C58" s="26" t="s">
        <v>123</v>
      </c>
    </row>
    <row r="59" spans="1:5" ht="63.75" x14ac:dyDescent="0.2">
      <c r="A59" s="22" t="s">
        <v>167</v>
      </c>
      <c r="B59" s="25" t="s">
        <v>124</v>
      </c>
      <c r="C59" s="26" t="s">
        <v>125</v>
      </c>
    </row>
    <row r="60" spans="1:5" ht="25.5" x14ac:dyDescent="0.2">
      <c r="A60" s="22" t="s">
        <v>167</v>
      </c>
      <c r="B60" s="25" t="s">
        <v>126</v>
      </c>
      <c r="C60" s="26" t="s">
        <v>127</v>
      </c>
    </row>
    <row r="61" spans="1:5" ht="51" x14ac:dyDescent="0.2">
      <c r="A61" s="22" t="s">
        <v>167</v>
      </c>
      <c r="B61" s="25" t="s">
        <v>170</v>
      </c>
      <c r="C61" s="26" t="s">
        <v>128</v>
      </c>
    </row>
  </sheetData>
  <mergeCells count="1">
    <mergeCell ref="F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J29"/>
  <sheetViews>
    <sheetView workbookViewId="0">
      <selection activeCell="D32" sqref="D32"/>
    </sheetView>
  </sheetViews>
  <sheetFormatPr baseColWidth="10" defaultColWidth="9.140625" defaultRowHeight="12.75" x14ac:dyDescent="0.2"/>
  <cols>
    <col min="1" max="1" width="4.85546875" customWidth="1"/>
    <col min="2" max="2" width="9.140625" customWidth="1"/>
    <col min="3" max="3" width="7.5703125" customWidth="1"/>
    <col min="4" max="4" width="15.140625" customWidth="1"/>
    <col min="5" max="5" width="7.42578125" customWidth="1"/>
    <col min="6" max="6" width="13.7109375" customWidth="1"/>
    <col min="7" max="9" width="9.140625" customWidth="1"/>
    <col min="10" max="10" width="53.5703125" customWidth="1"/>
  </cols>
  <sheetData>
    <row r="1" spans="1:10" x14ac:dyDescent="0.2">
      <c r="A1" s="131" t="s">
        <v>3</v>
      </c>
      <c r="B1" s="131"/>
      <c r="C1" s="131"/>
      <c r="D1" s="131"/>
      <c r="E1" s="131"/>
      <c r="F1" s="131"/>
    </row>
    <row r="2" spans="1:10" ht="29.25" customHeight="1" x14ac:dyDescent="0.2">
      <c r="B2" s="3" t="s">
        <v>4</v>
      </c>
      <c r="D2" s="3" t="s">
        <v>5</v>
      </c>
    </row>
    <row r="3" spans="1:10" x14ac:dyDescent="0.2">
      <c r="B3" s="5" t="e">
        <f>#REF!</f>
        <v>#REF!</v>
      </c>
      <c r="E3" s="4" t="e">
        <f>#REF!</f>
        <v>#REF!</v>
      </c>
    </row>
    <row r="4" spans="1:10" ht="15.75" x14ac:dyDescent="0.2">
      <c r="B4" s="5" t="e">
        <f>#REF!</f>
        <v>#REF!</v>
      </c>
      <c r="E4" s="4" t="e">
        <f>#REF!</f>
        <v>#REF!</v>
      </c>
      <c r="I4" s="130"/>
      <c r="J4" s="7"/>
    </row>
    <row r="5" spans="1:10" x14ac:dyDescent="0.2">
      <c r="B5" s="5" t="e">
        <f>#REF!</f>
        <v>#REF!</v>
      </c>
      <c r="E5" s="4" t="e">
        <f>#REF!</f>
        <v>#REF!</v>
      </c>
      <c r="I5" s="130"/>
      <c r="J5" s="6"/>
    </row>
    <row r="6" spans="1:10" ht="15.75" x14ac:dyDescent="0.2">
      <c r="B6" s="5" t="e">
        <f>#REF!</f>
        <v>#REF!</v>
      </c>
      <c r="E6" s="4" t="e">
        <f>#REF!</f>
        <v>#REF!</v>
      </c>
      <c r="I6" s="130"/>
      <c r="J6" s="7"/>
    </row>
    <row r="7" spans="1:10" x14ac:dyDescent="0.2">
      <c r="B7" s="5" t="e">
        <f>#REF!</f>
        <v>#REF!</v>
      </c>
      <c r="E7" s="4" t="e">
        <f>#REF!</f>
        <v>#REF!</v>
      </c>
      <c r="I7" s="130"/>
      <c r="J7" s="6"/>
    </row>
    <row r="8" spans="1:10" ht="15.75" x14ac:dyDescent="0.2">
      <c r="B8" s="5" t="e">
        <f>#REF!</f>
        <v>#REF!</v>
      </c>
      <c r="I8" s="130"/>
      <c r="J8" s="7"/>
    </row>
    <row r="9" spans="1:10" ht="29.25" customHeight="1" x14ac:dyDescent="0.2">
      <c r="D9" s="3" t="s">
        <v>6</v>
      </c>
      <c r="E9" s="4" t="e">
        <f>#REF!</f>
        <v>#REF!</v>
      </c>
      <c r="I9" s="130"/>
      <c r="J9" s="8"/>
    </row>
    <row r="10" spans="1:10" x14ac:dyDescent="0.2">
      <c r="E10" s="4" t="e">
        <f>#REF!</f>
        <v>#REF!</v>
      </c>
    </row>
    <row r="11" spans="1:10" x14ac:dyDescent="0.2">
      <c r="E11" s="4" t="e">
        <f>#REF!</f>
        <v>#REF!</v>
      </c>
    </row>
    <row r="12" spans="1:10" x14ac:dyDescent="0.2">
      <c r="E12" s="4" t="e">
        <f>#REF!</f>
        <v>#REF!</v>
      </c>
    </row>
    <row r="13" spans="1:10" x14ac:dyDescent="0.2">
      <c r="E13" s="4" t="e">
        <f>#REF!</f>
        <v>#REF!</v>
      </c>
    </row>
    <row r="14" spans="1:10" x14ac:dyDescent="0.2">
      <c r="E14" s="4" t="e">
        <f>#REF!</f>
        <v>#REF!</v>
      </c>
    </row>
    <row r="15" spans="1:10" x14ac:dyDescent="0.2">
      <c r="E15" s="4" t="e">
        <f>#REF!</f>
        <v>#REF!</v>
      </c>
    </row>
    <row r="16" spans="1:10" x14ac:dyDescent="0.2">
      <c r="E16" s="4" t="e">
        <f>#REF!</f>
        <v>#REF!</v>
      </c>
    </row>
    <row r="20" spans="2:7" ht="13.5" thickBot="1" x14ac:dyDescent="0.25">
      <c r="B20" s="11">
        <v>0.7</v>
      </c>
      <c r="E20" s="10">
        <v>0.3</v>
      </c>
      <c r="G20" t="s">
        <v>7</v>
      </c>
    </row>
    <row r="21" spans="2:7" ht="13.5" thickBot="1" x14ac:dyDescent="0.25">
      <c r="B21" s="12" t="str">
        <f>IF(ISERROR(AVERAGE(B3:B8))," ", AVERAGE(B3:B8))</f>
        <v xml:space="preserve"> </v>
      </c>
      <c r="E21" s="14" t="str">
        <f>IF(ISERROR(AVERAGE(E3:E16))," ", AVERAGE(E3:E16))</f>
        <v xml:space="preserve"> </v>
      </c>
      <c r="G21" t="s">
        <v>8</v>
      </c>
    </row>
    <row r="22" spans="2:7" ht="13.5" thickBot="1" x14ac:dyDescent="0.25">
      <c r="B22" s="5"/>
      <c r="E22" s="4"/>
    </row>
    <row r="23" spans="2:7" ht="13.5" thickBot="1" x14ac:dyDescent="0.25">
      <c r="B23" s="15" t="str">
        <f>IF(ISERROR(B21*B20)," ",(B21*B20))</f>
        <v xml:space="preserve"> </v>
      </c>
      <c r="E23" s="16" t="str">
        <f>IF(ISERROR(E21*E20)," ",(E21*E20))</f>
        <v xml:space="preserve"> </v>
      </c>
      <c r="G23" t="s">
        <v>9</v>
      </c>
    </row>
    <row r="24" spans="2:7" ht="13.5" thickBot="1" x14ac:dyDescent="0.25">
      <c r="B24" s="9"/>
    </row>
    <row r="25" spans="2:7" ht="21" thickBot="1" x14ac:dyDescent="0.35">
      <c r="D25" s="17" t="str">
        <f>IF(ISERROR(B23+E23)," ", (B23+E23))</f>
        <v xml:space="preserve"> </v>
      </c>
      <c r="G25" s="1" t="s">
        <v>10</v>
      </c>
    </row>
    <row r="29" spans="2:7" x14ac:dyDescent="0.2">
      <c r="D29" s="13"/>
    </row>
  </sheetData>
  <customSheetViews>
    <customSheetView guid="{DCC1F46B-D4A1-4D0A-A928-E6047CC1BBE5}" state="hidden">
      <selection activeCell="D32" sqref="D32"/>
      <pageMargins left="0" right="0" top="0" bottom="0" header="0" footer="0"/>
      <pageSetup orientation="portrait" r:id="rId1"/>
      <headerFooter alignWithMargins="0"/>
    </customSheetView>
  </customSheetViews>
  <mergeCells count="2">
    <mergeCell ref="I4:I9"/>
    <mergeCell ref="A1:F1"/>
  </mergeCells>
  <phoneticPr fontId="3" type="noConversion"/>
  <pageMargins left="0.75" right="0.75" top="1" bottom="1" header="0.5" footer="0.5"/>
  <pageSetup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2:E31"/>
  <sheetViews>
    <sheetView workbookViewId="0">
      <selection activeCell="B7" sqref="B7"/>
    </sheetView>
  </sheetViews>
  <sheetFormatPr baseColWidth="10" defaultColWidth="9.140625" defaultRowHeight="12.75" x14ac:dyDescent="0.2"/>
  <cols>
    <col min="1" max="1" width="9.140625" customWidth="1"/>
    <col min="2" max="2" width="18.42578125" customWidth="1"/>
    <col min="3" max="3" width="26.5703125" bestFit="1" customWidth="1"/>
    <col min="4" max="4" width="36.140625" customWidth="1"/>
  </cols>
  <sheetData>
    <row r="2" spans="2:5" x14ac:dyDescent="0.2">
      <c r="B2" s="1" t="s">
        <v>11</v>
      </c>
      <c r="C2" s="1" t="s">
        <v>12</v>
      </c>
      <c r="D2" s="1" t="s">
        <v>13</v>
      </c>
      <c r="E2" s="1" t="s">
        <v>14</v>
      </c>
    </row>
    <row r="3" spans="2:5" x14ac:dyDescent="0.2">
      <c r="B3" s="2" t="s">
        <v>15</v>
      </c>
      <c r="C3" s="2" t="s">
        <v>15</v>
      </c>
      <c r="D3" t="s">
        <v>16</v>
      </c>
      <c r="E3" t="s">
        <v>15</v>
      </c>
    </row>
    <row r="4" spans="2:5" x14ac:dyDescent="0.2">
      <c r="B4" s="2" t="s">
        <v>17</v>
      </c>
      <c r="C4" t="s">
        <v>18</v>
      </c>
      <c r="D4" t="s">
        <v>19</v>
      </c>
      <c r="E4" t="s">
        <v>20</v>
      </c>
    </row>
    <row r="5" spans="2:5" x14ac:dyDescent="0.2">
      <c r="B5" s="2" t="s">
        <v>21</v>
      </c>
      <c r="C5" t="s">
        <v>22</v>
      </c>
      <c r="D5" t="s">
        <v>23</v>
      </c>
      <c r="E5" t="s">
        <v>24</v>
      </c>
    </row>
    <row r="6" spans="2:5" x14ac:dyDescent="0.2">
      <c r="B6" s="2" t="s">
        <v>25</v>
      </c>
      <c r="C6" t="s">
        <v>26</v>
      </c>
    </row>
    <row r="7" spans="2:5" x14ac:dyDescent="0.2">
      <c r="C7" t="s">
        <v>27</v>
      </c>
    </row>
    <row r="8" spans="2:5" x14ac:dyDescent="0.2">
      <c r="C8" t="s">
        <v>28</v>
      </c>
    </row>
    <row r="9" spans="2:5" x14ac:dyDescent="0.2">
      <c r="C9" s="2"/>
    </row>
    <row r="10" spans="2:5" x14ac:dyDescent="0.2">
      <c r="B10" s="1" t="s">
        <v>29</v>
      </c>
    </row>
    <row r="14" spans="2:5" x14ac:dyDescent="0.2">
      <c r="B14" s="132"/>
      <c r="C14" s="132"/>
    </row>
    <row r="15" spans="2:5" ht="24" customHeight="1" x14ac:dyDescent="0.2">
      <c r="B15" s="132"/>
      <c r="C15" s="132"/>
    </row>
    <row r="16" spans="2:5" ht="12.75" customHeight="1" x14ac:dyDescent="0.2">
      <c r="B16" s="132"/>
      <c r="C16" s="132"/>
    </row>
    <row r="17" spans="2:3" x14ac:dyDescent="0.2">
      <c r="B17" s="132"/>
      <c r="C17" s="132"/>
    </row>
    <row r="18" spans="2:3" ht="12.75" customHeight="1" x14ac:dyDescent="0.2">
      <c r="B18" s="132"/>
      <c r="C18" s="132"/>
    </row>
    <row r="20" spans="2:3" x14ac:dyDescent="0.2">
      <c r="B20" s="1" t="s">
        <v>30</v>
      </c>
    </row>
    <row r="21" spans="2:3" x14ac:dyDescent="0.2">
      <c r="B21" s="132"/>
      <c r="C21" s="132"/>
    </row>
    <row r="22" spans="2:3" ht="39" customHeight="1" x14ac:dyDescent="0.2">
      <c r="B22" s="132"/>
      <c r="C22" s="132"/>
    </row>
    <row r="23" spans="2:3" ht="39" customHeight="1" x14ac:dyDescent="0.2">
      <c r="B23" s="132"/>
      <c r="C23" s="132"/>
    </row>
    <row r="24" spans="2:3" ht="20.25" customHeight="1" x14ac:dyDescent="0.2">
      <c r="B24" s="132"/>
      <c r="C24" s="132"/>
    </row>
    <row r="31" spans="2:3" x14ac:dyDescent="0.2">
      <c r="B31" t="s">
        <v>0</v>
      </c>
    </row>
  </sheetData>
  <customSheetViews>
    <customSheetView guid="{DCC1F46B-D4A1-4D0A-A928-E6047CC1BBE5}" state="hidden">
      <selection activeCell="B7" sqref="B7"/>
      <pageMargins left="0" right="0" top="0" bottom="0" header="0" footer="0"/>
      <pageSetup orientation="portrait" r:id="rId1"/>
      <headerFooter alignWithMargins="0"/>
    </customSheetView>
  </customSheetViews>
  <mergeCells count="9">
    <mergeCell ref="B23:C23"/>
    <mergeCell ref="B24:C24"/>
    <mergeCell ref="B21:C21"/>
    <mergeCell ref="B18:C18"/>
    <mergeCell ref="B14:C14"/>
    <mergeCell ref="B15:C15"/>
    <mergeCell ref="B16:C16"/>
    <mergeCell ref="B17:C17"/>
    <mergeCell ref="B22:C22"/>
  </mergeCells>
  <phoneticPr fontId="3" type="noConversion"/>
  <pageMargins left="0.75" right="0.75" top="1" bottom="1" header="0.5" footer="0.5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FO-GEP-INCT02-01</vt:lpstr>
      <vt:lpstr>Hoja1</vt:lpstr>
      <vt:lpstr>SCORE CALCULATIONS</vt:lpstr>
      <vt:lpstr>Sheet3</vt:lpstr>
      <vt:lpstr>'FO-GEP-INCT02-01'!Área_de_impresión</vt:lpstr>
      <vt:lpstr>Asesor</vt:lpstr>
      <vt:lpstr>Asistencial</vt:lpstr>
      <vt:lpstr>Directivo</vt:lpstr>
      <vt:lpstr>Nivel</vt:lpstr>
      <vt:lpstr>Profesional</vt:lpstr>
      <vt:lpstr>Técnico</vt:lpstr>
    </vt:vector>
  </TitlesOfParts>
  <Manager/>
  <Company>Compass Group, NAD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dorsec01</dc:creator>
  <cp:keywords/>
  <dc:description/>
  <cp:lastModifiedBy>Laura Isabel Gonzalez Barbosa</cp:lastModifiedBy>
  <cp:revision/>
  <cp:lastPrinted>2023-09-08T20:50:24Z</cp:lastPrinted>
  <dcterms:created xsi:type="dcterms:W3CDTF">2007-05-09T15:14:33Z</dcterms:created>
  <dcterms:modified xsi:type="dcterms:W3CDTF">2024-04-04T21:30:44Z</dcterms:modified>
  <cp:category/>
  <cp:contentStatus/>
</cp:coreProperties>
</file>