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Downloads\20240902 Aseguramiento\"/>
    </mc:Choice>
  </mc:AlternateContent>
  <xr:revisionPtr revIDLastSave="0" documentId="13_ncr:1_{BDB3B46A-3F87-4E58-A851-46B00AE087A2}" xr6:coauthVersionLast="47" xr6:coauthVersionMax="47" xr10:uidLastSave="{00000000-0000-0000-0000-000000000000}"/>
  <bookViews>
    <workbookView xWindow="-120" yWindow="-120" windowWidth="20730" windowHeight="11040" firstSheet="2" activeTab="2" xr2:uid="{00000000-000D-0000-FFFF-FFFF00000000}"/>
  </bookViews>
  <sheets>
    <sheet name="Datos" sheetId="7" r:id="rId1"/>
    <sheet name="0. Estructura" sheetId="13" r:id="rId2"/>
    <sheet name="1. Administrativo" sheetId="1" r:id="rId3"/>
    <sheet name="2. Jurídico" sheetId="2" r:id="rId4"/>
    <sheet name="3. Fisico" sheetId="9" r:id="rId5"/>
    <sheet name="4. Economico" sheetId="4" r:id="rId6"/>
    <sheet name="5. Novedades" sheetId="8" r:id="rId7"/>
    <sheet name="Resumen" sheetId="11" r:id="rId8"/>
  </sheets>
  <externalReferences>
    <externalReference r:id="rId9"/>
  </externalReferences>
  <definedNames>
    <definedName name="item_1.1">[1]Datos!$C$2</definedName>
    <definedName name="Item1.2">[1]Datos!$C$3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1" l="1"/>
  <c r="E12" i="11"/>
  <c r="E11" i="11"/>
  <c r="E10" i="11"/>
  <c r="E9" i="11"/>
  <c r="E14" i="11" s="1"/>
  <c r="C8" i="11"/>
  <c r="F9" i="13"/>
  <c r="C7" i="1" l="1"/>
  <c r="F8" i="4" l="1"/>
  <c r="F9" i="4"/>
  <c r="F10" i="4"/>
  <c r="F11" i="4"/>
  <c r="F12" i="4"/>
  <c r="F13" i="4"/>
  <c r="F14" i="4"/>
  <c r="F15" i="4"/>
  <c r="F16" i="4"/>
  <c r="F17" i="4"/>
  <c r="F18" i="4"/>
  <c r="F8" i="9"/>
  <c r="F9" i="9"/>
  <c r="F10" i="9"/>
  <c r="F11" i="9"/>
  <c r="F12" i="9"/>
  <c r="F13" i="9"/>
  <c r="F14" i="9"/>
  <c r="F15" i="9"/>
  <c r="F16" i="9"/>
  <c r="F17" i="9"/>
  <c r="F18" i="9"/>
  <c r="F19" i="9"/>
  <c r="F20" i="9"/>
  <c r="F21" i="9"/>
  <c r="F22" i="9"/>
  <c r="F23" i="9"/>
  <c r="F24" i="9"/>
  <c r="F25" i="9"/>
  <c r="F26" i="9"/>
  <c r="F27" i="9"/>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C49" i="1"/>
  <c r="C40" i="1"/>
  <c r="C33" i="1"/>
  <c r="C16" i="1"/>
  <c r="C15" i="1"/>
  <c r="F8" i="1"/>
  <c r="F9" i="1"/>
  <c r="F10" i="1"/>
  <c r="F11" i="1"/>
  <c r="F12" i="1"/>
  <c r="F13" i="1"/>
  <c r="F14" i="1"/>
  <c r="F15" i="1"/>
  <c r="G15" i="1" s="1"/>
  <c r="F16" i="1"/>
  <c r="G16" i="1" s="1"/>
  <c r="F17" i="1"/>
  <c r="F18" i="1"/>
  <c r="F19" i="1"/>
  <c r="F20" i="1"/>
  <c r="F21" i="1"/>
  <c r="F22" i="1"/>
  <c r="F23" i="1"/>
  <c r="F24" i="1"/>
  <c r="F25" i="1"/>
  <c r="F26" i="1"/>
  <c r="F27" i="1"/>
  <c r="F28" i="1"/>
  <c r="F29" i="1"/>
  <c r="F30" i="1"/>
  <c r="F31" i="1"/>
  <c r="F32" i="1"/>
  <c r="F33" i="1"/>
  <c r="G33" i="1" s="1"/>
  <c r="F34" i="1"/>
  <c r="F35" i="1"/>
  <c r="F36" i="1"/>
  <c r="F37" i="1"/>
  <c r="F38" i="1"/>
  <c r="F39" i="1"/>
  <c r="F40" i="1"/>
  <c r="G40" i="1" s="1"/>
  <c r="F41" i="1"/>
  <c r="F42" i="1"/>
  <c r="F43" i="1"/>
  <c r="F44" i="1"/>
  <c r="F45" i="1"/>
  <c r="F46" i="1"/>
  <c r="F47" i="1"/>
  <c r="F48" i="1"/>
  <c r="F49" i="1"/>
  <c r="F50" i="1"/>
  <c r="F51" i="1"/>
  <c r="F52" i="1"/>
  <c r="F53" i="1"/>
  <c r="F54" i="1"/>
  <c r="F55" i="1"/>
  <c r="F56" i="1"/>
  <c r="F57" i="1"/>
  <c r="F58" i="1"/>
  <c r="F7" i="1"/>
  <c r="C9" i="11" l="1"/>
  <c r="G49" i="1"/>
  <c r="C16" i="4"/>
  <c r="G16" i="4" s="1"/>
  <c r="C18" i="4"/>
  <c r="G18" i="4" s="1"/>
  <c r="C17" i="4"/>
  <c r="G17" i="4" s="1"/>
  <c r="C15" i="4"/>
  <c r="G15" i="4" s="1"/>
  <c r="C14" i="4"/>
  <c r="G14" i="4" s="1"/>
  <c r="C13" i="4"/>
  <c r="G13" i="4" s="1"/>
  <c r="C12" i="4"/>
  <c r="G12" i="4" s="1"/>
  <c r="C11" i="4"/>
  <c r="G11" i="4" s="1"/>
  <c r="C10" i="4"/>
  <c r="G10" i="4" s="1"/>
  <c r="C9" i="4"/>
  <c r="G9" i="4" s="1"/>
  <c r="C8" i="4"/>
  <c r="G8" i="4" s="1"/>
  <c r="C7" i="4"/>
  <c r="C27" i="9"/>
  <c r="G27" i="9" s="1"/>
  <c r="C26" i="9"/>
  <c r="G26" i="9" s="1"/>
  <c r="C25" i="9"/>
  <c r="G25" i="9" s="1"/>
  <c r="C24" i="9"/>
  <c r="G24" i="9" s="1"/>
  <c r="C23" i="9"/>
  <c r="G23" i="9" s="1"/>
  <c r="C22" i="9"/>
  <c r="G22" i="9" s="1"/>
  <c r="C21" i="9"/>
  <c r="G21" i="9" s="1"/>
  <c r="C20" i="9"/>
  <c r="G20" i="9" s="1"/>
  <c r="C19" i="9"/>
  <c r="G19" i="9" s="1"/>
  <c r="C18" i="9"/>
  <c r="G18" i="9" s="1"/>
  <c r="C17" i="9"/>
  <c r="G17" i="9" s="1"/>
  <c r="C16" i="9"/>
  <c r="G16" i="9" s="1"/>
  <c r="C15" i="9"/>
  <c r="G15" i="9" s="1"/>
  <c r="C14" i="9"/>
  <c r="G14" i="9" s="1"/>
  <c r="C13" i="9"/>
  <c r="G13" i="9" s="1"/>
  <c r="C12" i="9"/>
  <c r="G12" i="9" s="1"/>
  <c r="C11" i="9"/>
  <c r="G11" i="9" s="1"/>
  <c r="C10" i="9"/>
  <c r="G10" i="9" s="1"/>
  <c r="C9" i="9"/>
  <c r="G9" i="9" s="1"/>
  <c r="C8" i="9"/>
  <c r="G8" i="9" s="1"/>
  <c r="C7" i="9"/>
  <c r="F7" i="9"/>
  <c r="C11" i="11" s="1"/>
  <c r="C36" i="8"/>
  <c r="C40" i="8" s="1"/>
  <c r="C34" i="8"/>
  <c r="C24" i="8"/>
  <c r="C19" i="8"/>
  <c r="C13" i="8"/>
  <c r="C18" i="8" s="1"/>
  <c r="C7" i="8"/>
  <c r="C29" i="8"/>
  <c r="D40" i="8"/>
  <c r="E40" i="8" s="1"/>
  <c r="D35" i="8"/>
  <c r="C35" i="8"/>
  <c r="D33" i="8"/>
  <c r="C33" i="8"/>
  <c r="D28" i="8"/>
  <c r="D23" i="8"/>
  <c r="D18" i="8"/>
  <c r="D12" i="8"/>
  <c r="C13" i="11" l="1"/>
  <c r="E35" i="8"/>
  <c r="E11" i="8"/>
  <c r="C12" i="8"/>
  <c r="E12" i="8" s="1"/>
  <c r="E21" i="8"/>
  <c r="C23" i="8"/>
  <c r="E27" i="8"/>
  <c r="C28" i="8"/>
  <c r="E28" i="8" s="1"/>
  <c r="G7" i="9"/>
  <c r="E14" i="8"/>
  <c r="E13" i="8"/>
  <c r="E15" i="8"/>
  <c r="E16" i="8"/>
  <c r="E17" i="8"/>
  <c r="E18" i="8"/>
  <c r="E33" i="8"/>
  <c r="E32" i="8"/>
  <c r="E20" i="8"/>
  <c r="E29" i="8"/>
  <c r="E19" i="8"/>
  <c r="E22" i="8"/>
  <c r="E30" i="8"/>
  <c r="E31" i="8"/>
  <c r="E23" i="8"/>
  <c r="E36" i="8"/>
  <c r="E7" i="8"/>
  <c r="E38" i="8"/>
  <c r="E24" i="8"/>
  <c r="E10" i="8"/>
  <c r="E25" i="8"/>
  <c r="E26" i="8"/>
  <c r="E34" i="8"/>
  <c r="E37" i="8"/>
  <c r="E8" i="8"/>
  <c r="E39" i="8"/>
  <c r="E9" i="8"/>
  <c r="C38" i="2" l="1"/>
  <c r="G38" i="2" s="1"/>
  <c r="C37" i="2"/>
  <c r="G37" i="2" s="1"/>
  <c r="C36" i="2"/>
  <c r="G36" i="2" s="1"/>
  <c r="C35" i="2"/>
  <c r="G35" i="2" s="1"/>
  <c r="C34" i="2"/>
  <c r="G34" i="2" s="1"/>
  <c r="C33" i="2"/>
  <c r="G33" i="2" s="1"/>
  <c r="C32" i="2"/>
  <c r="G32" i="2" s="1"/>
  <c r="C31" i="2"/>
  <c r="G31" i="2" s="1"/>
  <c r="C30" i="2"/>
  <c r="G30" i="2" s="1"/>
  <c r="C28" i="2"/>
  <c r="G28" i="2" s="1"/>
  <c r="C27" i="2"/>
  <c r="G27" i="2" s="1"/>
  <c r="C26" i="2"/>
  <c r="G26" i="2" s="1"/>
  <c r="C25" i="2"/>
  <c r="G25" i="2" s="1"/>
  <c r="C24" i="2"/>
  <c r="G24" i="2" s="1"/>
  <c r="C23" i="2"/>
  <c r="G23" i="2" s="1"/>
  <c r="C22" i="2"/>
  <c r="G22" i="2" s="1"/>
  <c r="C21" i="2"/>
  <c r="G21" i="2" s="1"/>
  <c r="C20" i="2"/>
  <c r="G20" i="2" s="1"/>
  <c r="C19" i="2"/>
  <c r="G19" i="2" s="1"/>
  <c r="C18" i="2"/>
  <c r="G18" i="2" s="1"/>
  <c r="C17" i="2"/>
  <c r="G17" i="2" s="1"/>
  <c r="C16" i="2"/>
  <c r="G16" i="2" s="1"/>
  <c r="C15" i="2"/>
  <c r="G15" i="2" s="1"/>
  <c r="C14" i="2"/>
  <c r="G14" i="2" s="1"/>
  <c r="C13" i="2"/>
  <c r="G13" i="2" s="1"/>
  <c r="C12" i="2"/>
  <c r="G12" i="2" s="1"/>
  <c r="C11" i="2"/>
  <c r="G11" i="2" s="1"/>
  <c r="C10" i="2"/>
  <c r="G10" i="2" s="1"/>
  <c r="C9" i="2"/>
  <c r="G9" i="2" s="1"/>
  <c r="C8" i="2"/>
  <c r="G8" i="2" s="1"/>
  <c r="C7" i="2"/>
  <c r="C58" i="1"/>
  <c r="G58" i="1" s="1"/>
  <c r="C57" i="1"/>
  <c r="G57" i="1" s="1"/>
  <c r="C56" i="1"/>
  <c r="G56" i="1" s="1"/>
  <c r="C55" i="1"/>
  <c r="G55" i="1" s="1"/>
  <c r="C54" i="1"/>
  <c r="G54" i="1" s="1"/>
  <c r="C53" i="1"/>
  <c r="G53" i="1" s="1"/>
  <c r="C52" i="1"/>
  <c r="G52" i="1" s="1"/>
  <c r="C51" i="1"/>
  <c r="G51" i="1" s="1"/>
  <c r="C50" i="1"/>
  <c r="G50" i="1" s="1"/>
  <c r="C48" i="1"/>
  <c r="G48" i="1" s="1"/>
  <c r="C47" i="1"/>
  <c r="G47" i="1" s="1"/>
  <c r="C46" i="1"/>
  <c r="G46" i="1" s="1"/>
  <c r="C45" i="1"/>
  <c r="G45" i="1" s="1"/>
  <c r="C44" i="1"/>
  <c r="G44" i="1" s="1"/>
  <c r="C43" i="1"/>
  <c r="G43" i="1" s="1"/>
  <c r="C42" i="1"/>
  <c r="G42" i="1" s="1"/>
  <c r="C41" i="1"/>
  <c r="G41" i="1" s="1"/>
  <c r="C39" i="1"/>
  <c r="G39" i="1" s="1"/>
  <c r="C38" i="1"/>
  <c r="G38" i="1" s="1"/>
  <c r="C37" i="1"/>
  <c r="G37" i="1" s="1"/>
  <c r="C29" i="2"/>
  <c r="G29" i="2" s="1"/>
  <c r="C36" i="1"/>
  <c r="G36" i="1" s="1"/>
  <c r="C35" i="1"/>
  <c r="G35" i="1" s="1"/>
  <c r="C34" i="1"/>
  <c r="G34" i="1" s="1"/>
  <c r="C32" i="1"/>
  <c r="G32" i="1" s="1"/>
  <c r="C31" i="1"/>
  <c r="G31" i="1" s="1"/>
  <c r="C30" i="1"/>
  <c r="G30" i="1" s="1"/>
  <c r="C29" i="1"/>
  <c r="G29" i="1" s="1"/>
  <c r="C28" i="1"/>
  <c r="G28" i="1" s="1"/>
  <c r="C27" i="1"/>
  <c r="G27" i="1" s="1"/>
  <c r="C26" i="1"/>
  <c r="G26" i="1" s="1"/>
  <c r="C25" i="1"/>
  <c r="G25" i="1" s="1"/>
  <c r="C24" i="1"/>
  <c r="G24" i="1" s="1"/>
  <c r="C23" i="1"/>
  <c r="G23" i="1" s="1"/>
  <c r="C22" i="1"/>
  <c r="G22" i="1" s="1"/>
  <c r="C21" i="1"/>
  <c r="G21" i="1" s="1"/>
  <c r="C19" i="1"/>
  <c r="G19" i="1" s="1"/>
  <c r="C18" i="1"/>
  <c r="G18" i="1" s="1"/>
  <c r="C20" i="1"/>
  <c r="G20" i="1" s="1"/>
  <c r="C11" i="1"/>
  <c r="G11" i="1" s="1"/>
  <c r="C17" i="1"/>
  <c r="G17" i="1" s="1"/>
  <c r="C14" i="1"/>
  <c r="G14" i="1" s="1"/>
  <c r="C13" i="1"/>
  <c r="G13" i="1" s="1"/>
  <c r="C12" i="1"/>
  <c r="G12" i="1" s="1"/>
  <c r="C10" i="1" l="1"/>
  <c r="G10" i="1" s="1"/>
  <c r="C9" i="1"/>
  <c r="G9" i="1" s="1"/>
  <c r="C8" i="1"/>
  <c r="G8" i="1" s="1"/>
  <c r="F7" i="4" l="1"/>
  <c r="F7" i="2"/>
  <c r="G7" i="2" l="1"/>
  <c r="C10" i="11"/>
  <c r="G7" i="4"/>
  <c r="C12" i="11"/>
  <c r="G7" i="1"/>
  <c r="C1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Narvaez Salamanca</author>
  </authors>
  <commentList>
    <comment ref="G59" authorId="0" shapeId="0" xr:uid="{00000000-0006-0000-0200-000001000000}">
      <text>
        <r>
          <rPr>
            <b/>
            <sz val="9"/>
            <color indexed="81"/>
            <rFont val="Tahoma"/>
            <family val="2"/>
          </rPr>
          <t xml:space="preserve">Calcular con la formular "=Promedio" considerando únicamente los porcentajes calculados de la columna "G"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Pablo Narvaez Salamanca</author>
  </authors>
  <commentList>
    <comment ref="G39" authorId="0" shapeId="0" xr:uid="{00000000-0006-0000-0300-000001000000}">
      <text>
        <r>
          <rPr>
            <b/>
            <sz val="9"/>
            <color indexed="81"/>
            <rFont val="Tahoma"/>
            <family val="2"/>
          </rPr>
          <t xml:space="preserve">Calcular con la formular "=Promedio" considerando únicamente los porcentajes calculados de la columna "G"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Juan Pablo Narvaez Salamanca</author>
  </authors>
  <commentList>
    <comment ref="G28" authorId="0" shapeId="0" xr:uid="{00000000-0006-0000-0400-000001000000}">
      <text>
        <r>
          <rPr>
            <b/>
            <sz val="9"/>
            <color indexed="81"/>
            <rFont val="Tahoma"/>
            <family val="2"/>
          </rPr>
          <t xml:space="preserve">Calcular con la formular "=Promedio" considerando únicamente los porcentajes calculados de la columna "G"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Pablo Narvaez Salamanca</author>
  </authors>
  <commentList>
    <comment ref="G19" authorId="0" shapeId="0" xr:uid="{00000000-0006-0000-0500-000001000000}">
      <text>
        <r>
          <rPr>
            <b/>
            <sz val="9"/>
            <color indexed="81"/>
            <rFont val="Tahoma"/>
            <family val="2"/>
          </rPr>
          <t xml:space="preserve">Calcular con la formular "=Promedio" considerando únicamente los porcentajes calculados de la columna "G"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Juan Pablo Narvaez Salamanca</author>
  </authors>
  <commentList>
    <comment ref="E41" authorId="0" shapeId="0" xr:uid="{00000000-0006-0000-0600-000001000000}">
      <text>
        <r>
          <rPr>
            <b/>
            <sz val="9"/>
            <color indexed="81"/>
            <rFont val="Tahoma"/>
            <family val="2"/>
          </rPr>
          <t xml:space="preserve">Calcular con la formular "=Promedio" considerando únicamente los porcentajes calculados de la columna "G"
</t>
        </r>
      </text>
    </comment>
  </commentList>
</comments>
</file>

<file path=xl/sharedStrings.xml><?xml version="1.0" encoding="utf-8"?>
<sst xmlns="http://schemas.openxmlformats.org/spreadsheetml/2006/main" count="582" uniqueCount="421">
  <si>
    <t>id</t>
  </si>
  <si>
    <t>descripcion</t>
  </si>
  <si>
    <t>cantidad</t>
  </si>
  <si>
    <t>reglas_validacion_afectadas</t>
  </si>
  <si>
    <t>Predios con condición NPH, Bien de uso público, Via, Parque cementerio e Informal</t>
  </si>
  <si>
    <t>1.1</t>
  </si>
  <si>
    <t>Sumatoria de todos los registros ilc_predio y lc_estructuranovedadnumeropredial</t>
  </si>
  <si>
    <t>1.2</t>
  </si>
  <si>
    <t>Total de predios</t>
  </si>
  <si>
    <t>1.3, 1.8-1.11, 1.39, 1.42, 2.29, 4.9</t>
  </si>
  <si>
    <t>Predios con condición PH matríz</t>
  </si>
  <si>
    <t>1.4, 1.25-1.30</t>
  </si>
  <si>
    <t>Predios con condición PH Unidad predial</t>
  </si>
  <si>
    <t>1.5, 3.1</t>
  </si>
  <si>
    <t>Predios con condición Condominio matríz</t>
  </si>
  <si>
    <t>1.6, 1.31-1.38</t>
  </si>
  <si>
    <t>Predios con condición Condominio Unidad predial</t>
  </si>
  <si>
    <t>1.7</t>
  </si>
  <si>
    <t>Predios con el campo tiene fmi en verdadero</t>
  </si>
  <si>
    <t>1.12</t>
  </si>
  <si>
    <t>Predios con el campo matricula_inmobiliaria diligenciado</t>
  </si>
  <si>
    <t>1.13,1.14, 1.18, 2.11, 2.12</t>
  </si>
  <si>
    <t>Predios con destionacion economica Lote urbanizado no construido y Lote_Rural</t>
  </si>
  <si>
    <t>1.15</t>
  </si>
  <si>
    <t>Predios con destionacion economica Lote_Rural</t>
  </si>
  <si>
    <t>1.16</t>
  </si>
  <si>
    <t>Predios con destinacion económica Comercial, Educativo , Habitacional, Industrial, Institucional y Salubridad</t>
  </si>
  <si>
    <t>1.17</t>
  </si>
  <si>
    <t>Predios con condicion NPH, PH matríz, Condominio matríz, Condominio Unidad predial, Vía,Bien de uso público y Parque cementerio matríz</t>
  </si>
  <si>
    <t>1.19, 3.19</t>
  </si>
  <si>
    <t>Predios con condición PH Unidad predial y Condominio Unidad predial</t>
  </si>
  <si>
    <t>1.20</t>
  </si>
  <si>
    <t>Todos los registros de CR_Predio_Copropiedad</t>
  </si>
  <si>
    <t>1.21</t>
  </si>
  <si>
    <t>Predios con condición PH matríz y Condominio matríz</t>
  </si>
  <si>
    <t>1.22</t>
  </si>
  <si>
    <t>1.23, 1.24,1.49, 3.18</t>
  </si>
  <si>
    <t>Direcciones estructuradas</t>
  </si>
  <si>
    <t>1.40, 1.43</t>
  </si>
  <si>
    <t>Direcciones no estructuradas</t>
  </si>
  <si>
    <t>1.41</t>
  </si>
  <si>
    <t>Total de Contacto visita</t>
  </si>
  <si>
    <t>1.44-1.48</t>
  </si>
  <si>
    <t>Predios informales</t>
  </si>
  <si>
    <t>1.50</t>
  </si>
  <si>
    <t>Total registros de ilc_predio_informalidad</t>
  </si>
  <si>
    <t>1.51</t>
  </si>
  <si>
    <t>Total registros de ILC_TramitesDerechosTerritoriales</t>
  </si>
  <si>
    <t>1.52</t>
  </si>
  <si>
    <t>Total de derechos</t>
  </si>
  <si>
    <t>2.1</t>
  </si>
  <si>
    <t>Derechos en pleno dominio</t>
  </si>
  <si>
    <t>2.2</t>
  </si>
  <si>
    <t>Derechos en posesion</t>
  </si>
  <si>
    <t>2.3</t>
  </si>
  <si>
    <t>Predios tipo privado</t>
  </si>
  <si>
    <t>2.4</t>
  </si>
  <si>
    <t>Predios tipo públicos</t>
  </si>
  <si>
    <t>2.5</t>
  </si>
  <si>
    <t>Predios baldios con derecho de dominio</t>
  </si>
  <si>
    <t>2.6</t>
  </si>
  <si>
    <t>Predios tipo privado colectivo</t>
  </si>
  <si>
    <t>2.7</t>
  </si>
  <si>
    <t>Predios presunto baldio con derecho ocupación</t>
  </si>
  <si>
    <t>2.8</t>
  </si>
  <si>
    <t>Públicos fiscales patrimoniales y de uso público con derecho de dominio</t>
  </si>
  <si>
    <t>2.9</t>
  </si>
  <si>
    <t>Predios tipo Vía y de Uso Público</t>
  </si>
  <si>
    <t>2.10</t>
  </si>
  <si>
    <t>Interesados tipo Persona jurídica</t>
  </si>
  <si>
    <t>2.13, 2.16, 2.18, 2.20</t>
  </si>
  <si>
    <t>Interesados tipo Persona natural</t>
  </si>
  <si>
    <t>2.14, 2.15, 2.17, 2.19, 2.21, 2.22</t>
  </si>
  <si>
    <t>Total de Agrupación de interesados grupo mixto</t>
  </si>
  <si>
    <t>2.23</t>
  </si>
  <si>
    <t>Total de Agrupación de interesados grupo civil</t>
  </si>
  <si>
    <t>2.24</t>
  </si>
  <si>
    <t>Total de Agrupación de interesados grupo empresarial</t>
  </si>
  <si>
    <t>2.25</t>
  </si>
  <si>
    <t>Total de registros en COL_miembros</t>
  </si>
  <si>
    <t>2.26</t>
  </si>
  <si>
    <t>Total Fuentes administrativas</t>
  </si>
  <si>
    <t>2.27, 2.28</t>
  </si>
  <si>
    <t>Total de Interesados</t>
  </si>
  <si>
    <t>2.29 - 2.31</t>
  </si>
  <si>
    <t>Total de Interesados dentro d eun grupo etnico</t>
  </si>
  <si>
    <t>2.32</t>
  </si>
  <si>
    <t>Unidades de construcción asociadas a predios con condición PH matríz y Condominio matríz</t>
  </si>
  <si>
    <t>3.2</t>
  </si>
  <si>
    <t>Unidades de construcción asociadas a predios con condición diferente de PH matríz , PH Unidad predial, Condominio matríz y Condominio Unidad predial</t>
  </si>
  <si>
    <t>3.3</t>
  </si>
  <si>
    <t>Sumatoria de terrenos y unidades de construcción</t>
  </si>
  <si>
    <t>3.4</t>
  </si>
  <si>
    <t>Total de Terrenos</t>
  </si>
  <si>
    <t>3.5</t>
  </si>
  <si>
    <t>Total de registros en CR_UnidadConstruccion</t>
  </si>
  <si>
    <t>3.6, 3.12, 3.17, 3.20, 3.21</t>
  </si>
  <si>
    <t>Unidades de construccion tipo Anexo</t>
  </si>
  <si>
    <t>3.7</t>
  </si>
  <si>
    <t>Unidades de construccion tipo Comercial</t>
  </si>
  <si>
    <t>3.8</t>
  </si>
  <si>
    <t>Unidades de construccion tipo Industrial</t>
  </si>
  <si>
    <t>3.9</t>
  </si>
  <si>
    <t>Unidades de construccion tipo Institucional</t>
  </si>
  <si>
    <t>3.10</t>
  </si>
  <si>
    <t>Unidades de construccion tipo Residencial</t>
  </si>
  <si>
    <t>3.11</t>
  </si>
  <si>
    <t>Predios con destinación económica habitacional</t>
  </si>
  <si>
    <t>3.13</t>
  </si>
  <si>
    <t>Predios con destinación económica comercial</t>
  </si>
  <si>
    <t>3.14</t>
  </si>
  <si>
    <t>Predios con destinación económica industrial</t>
  </si>
  <si>
    <t>3.15</t>
  </si>
  <si>
    <t>Predios con destinación económica institucional</t>
  </si>
  <si>
    <t>3.16</t>
  </si>
  <si>
    <t>CR_UnidadConstruccion residenciales calificadas por tipologías</t>
  </si>
  <si>
    <t>4.1</t>
  </si>
  <si>
    <t>CR_UnidadConstruccion comerciales calificadas por tipologías</t>
  </si>
  <si>
    <t>4.2</t>
  </si>
  <si>
    <t>CR_UnidadConstruccion industriales calificadas por tipologías</t>
  </si>
  <si>
    <t>4.3</t>
  </si>
  <si>
    <t>CR_UnidadConstruccion institucionales calificadas por tipologías</t>
  </si>
  <si>
    <t>4.4</t>
  </si>
  <si>
    <t>CR_UnidadConstruccion industriales calificadas por método convencional</t>
  </si>
  <si>
    <t>4.5</t>
  </si>
  <si>
    <t>CR_UnidadConstruccion residenciales calificadas por método convencional</t>
  </si>
  <si>
    <t>4.6</t>
  </si>
  <si>
    <t>CR_UnidadConstruccion comerciales calificadas por método convencional</t>
  </si>
  <si>
    <t>4.7</t>
  </si>
  <si>
    <t>Todos los registros de CUC_CalificacionConvencional</t>
  </si>
  <si>
    <t>4.8</t>
  </si>
  <si>
    <t>Todos los registros de ILC_EstructuraAvaluo</t>
  </si>
  <si>
    <t>4.10 - 4.12</t>
  </si>
  <si>
    <t>Registros de ILC_EstructuraNovedadNumeroPredial con tipo de novedad desenglobe</t>
  </si>
  <si>
    <t>8.1 - 8.5</t>
  </si>
  <si>
    <t>Registros de ILC_EstructuraNovedadNumeroPredial con tipo de novedad englobe</t>
  </si>
  <si>
    <t>8.6 - 8.10</t>
  </si>
  <si>
    <t>Registros de ILC_EstructuraNovedadNumeroPredial con tipo de novedad cancelación</t>
  </si>
  <si>
    <t>8.11 - 8.14</t>
  </si>
  <si>
    <t>Registros de ILC_EstructuraNovedadNumeroPredial con tipo de novedad cambio de numero predial</t>
  </si>
  <si>
    <t>8.15 - 8.18</t>
  </si>
  <si>
    <t>Registros de ILC_EstructuraNovedadNumeroPredial con tipo de novedad predio nuevo</t>
  </si>
  <si>
    <t>8.19 - 8.22</t>
  </si>
  <si>
    <t>Todos los registros de R1</t>
  </si>
  <si>
    <t>8.23</t>
  </si>
  <si>
    <t>Todos los registros de ILC_EstructuraNovedadNumeroPredial</t>
  </si>
  <si>
    <t>8.24 - 8.27</t>
  </si>
  <si>
    <t>DEPARTAMENTO:</t>
  </si>
  <si>
    <t>NOMBRE CONTROL DE CALIDAD QUE ELABORÓ:</t>
  </si>
  <si>
    <t>Firma:</t>
  </si>
  <si>
    <t>MUNICIPIO:</t>
  </si>
  <si>
    <t>NOMBRE CONTROL DE CALIDAD QUE REVISÓ Y APROBÓ:</t>
  </si>
  <si>
    <t>FECHA DE VALIDACION:</t>
  </si>
  <si>
    <t>AAAA/MM/DD</t>
  </si>
  <si>
    <t>ID</t>
  </si>
  <si>
    <t>ELEMENTO EVALUADO</t>
  </si>
  <si>
    <t>Situaciones encontradas</t>
  </si>
  <si>
    <t>Observaciones</t>
  </si>
  <si>
    <t>Ningun campo de tipo "String" debe contener caracteres especiales</t>
  </si>
  <si>
    <t>Ningun campo de la base de datos puede contener "pipes" (|)</t>
  </si>
  <si>
    <t>TOTAL</t>
  </si>
  <si>
    <t>ELEMENTO
EVALUADO</t>
  </si>
  <si>
    <t>Cantidad de Items</t>
  </si>
  <si>
    <t>Cantidad 
Excepciones</t>
  </si>
  <si>
    <t>Cantidad
Errores</t>
  </si>
  <si>
    <t>% Calidad Item</t>
  </si>
  <si>
    <t>Los campos 22 a 30 del número predial nacional para predios con condición de propiedad NPH se estandarizan como "000000000"
Los campos 22 a 30 del número predial nacional para predios con condición de propiedad bien de uso público se estandarizan como "300000000"
Los campos 22 a 30 del número predial nacional para predios con condición de propiedad via se estandarizan como "400000000"
Los campos 22 a 30 del número predial nacional para predios con condición de propiedad parque cementerio se estandarizan como "700000000"
Los campos 22 a 30 del número predial nacional para predios con condición de Informal se estandarizan como "200000000"</t>
  </si>
  <si>
    <t>El campo numero_predial debe contener 30 digitos tanto en ILC_Predio como en ILC_EstructuraNovedadNumeroPredial</t>
  </si>
  <si>
    <t>1.3</t>
  </si>
  <si>
    <t xml:space="preserve">Los campos 14 al 17 ni del 18 al 21 del número predial nacional pueden ser "0000" </t>
  </si>
  <si>
    <t>1.4</t>
  </si>
  <si>
    <t>Los campos 22 a 30 del número predial nacional para predios con condición de propiedad PH matriz se estandarizan como "900000000".</t>
  </si>
  <si>
    <t>1.5</t>
  </si>
  <si>
    <t>El campo 22 del número predial para predios con condición de propiedad PH Unidad predial se estandariza como "9", los campo 23 a 24 no puede ser "00", los campo 25 a 26 no puede ser "00" y los campos 27 a 30 no pueden ser "0000".</t>
  </si>
  <si>
    <t>1.6</t>
  </si>
  <si>
    <t>Los campos 22 a 30 del número predial para predios con condición de propiedad Condominio matriz se estandarizan como "800000000".</t>
  </si>
  <si>
    <t>El campos 22 al 26 del número predial para predios con condición de propiedad  Condominio.Unidad_predial se estandariza como "80000" y los campos del 27 al 30 deben ser diferente a "0000".</t>
  </si>
  <si>
    <t>1.8</t>
  </si>
  <si>
    <t>Los campos 22 del número predial debe ser diferente a "1", "5" y "6".</t>
  </si>
  <si>
    <t>1.9</t>
  </si>
  <si>
    <t>Los campos 1 y 2 de número predial debe corresponder al valor diligenciado en Departamento</t>
  </si>
  <si>
    <t>1.10</t>
  </si>
  <si>
    <t>Los campos 3 a 5 de número predial debe corresponder al valor diligenciado en Municipio.</t>
  </si>
  <si>
    <t>1.11</t>
  </si>
  <si>
    <t>En los registros de número predial no deben tener duplicados.</t>
  </si>
  <si>
    <t>El valor de Matricula_inmobiliaria no puede estar relacionado a más de un numero predial (FMI duplicados, pueden existir excepciones).</t>
  </si>
  <si>
    <t>1.13</t>
  </si>
  <si>
    <t>El valor registrado en Matricula_inmobiliaria debe ser lógico (codificación completa) y no contener ningún carácter alfabético.</t>
  </si>
  <si>
    <t>1.14</t>
  </si>
  <si>
    <t>El Codigo_ORIP asignado a cada una de las Matricula_inmobiliaria debe estar asociado al dato del círculo registral (Tres caracteres).</t>
  </si>
  <si>
    <t>Para predios con destinación económica: Lote_Urbanizado_No_Construido ó Lote_Rural, no se deben relacionar ni ubicar espacialmente unidades de construcción.</t>
  </si>
  <si>
    <t>Los predios con destinación económica "Lote_Rural" deben estar relacionado a números prediales rurales, no deben ubicar espacialmente unidades de construcción, no deben relacionar condición de PH o condominio. Debe tener un comportamiento urbano y normalmente se presenta en predios con un área menor a 500 m²,(para predios con mayor extensión, se verificará puntualmente).</t>
  </si>
  <si>
    <t>Para predios con destinación económica: Comercial, Educativo, Habitacional, Industrial, Institucional y Salubridad debe relacionar espacialmente al menos una unidad de construcción (Aplican excepciones cuando existen unidades de construcción de predios informales sobre formales).</t>
  </si>
  <si>
    <t>1.18</t>
  </si>
  <si>
    <t>Si los campos Codigo_ORIP y Matricula_Inmobiliaria no estan diligenciados, entonces Area_Registral_M2 debe ser cero, de igual manera, si Area_Registral_M2 es mayor a cero, los campos Codigo_ORIP y Matricula_Inmobiliaria deben estar diligenciados.</t>
  </si>
  <si>
    <t>1.19</t>
  </si>
  <si>
    <t>Los predios asociados a condiciones de propiedad NPH ó PH.Matriz o Condominio.Matriz o Condominio.Unidad_Predial o Via o Bien_Uso_Publico o Parque_Cementerio, deben estar representados con un único elemento en la capa CR_Terreno excepto los que tienen asociado en novedades del levantamiento Cancelación, Cancelacion_por_Desenglobe o Cancelacion_por_Englobe. De igual forma todos los CR_Terreno deben estar asociados a un ILC_Predio con condiciones de propiedad NPH o PH.Matriz o Condominio.Matriz o Condominio.Unidad_Predial o Via o Bien_Uso_Publico sin novedad de Cancelación, Cancelacion_por_Desenglobe o Cancelacion_por_Englobe.</t>
  </si>
  <si>
    <t>Todos los predios con condición PH.Unidad_Predial o Condominio.Unidad_Predial deben tener un registro en la tabla de CR_Predio_Copropiedad y la sumatoria de los coeficientes de las unidades que los integran debe ser 1</t>
  </si>
  <si>
    <t>La sumatoria de las áreas de coeficiente debe ser igual al área de terreno del predio matriz donde se ubican</t>
  </si>
  <si>
    <t>Solo los predios con condición PH.Matriz o Condominio.Matriz (posición 22 a la 30 "800000000" y "900000000") deben tener un registro en la tabla de CR_DatosPHCondominio. En caso contrario no debe tener relacionado registro.</t>
  </si>
  <si>
    <t>1.23</t>
  </si>
  <si>
    <t>Una única unidad predial no puede constituir un PH o Condominio</t>
  </si>
  <si>
    <t>1.24</t>
  </si>
  <si>
    <t>No se pueden tener unidades prediales de ph o condominio sin tener un predio matriz asociado.</t>
  </si>
  <si>
    <t>1.25</t>
  </si>
  <si>
    <t>En la tabla datos de Ph o condominio, para los predios con condición PH.Matriz (posición 22 a la 30 "900000000"), el área total de terreno y área total terreno común del PH deben corresponder al área geográfica del predio matriz. El área total terreno privada debe ser cero (Aplican Excepciones cuando el área se encuentra dentro de las tolerancias definidas en la Res. 1040 de 2023).</t>
  </si>
  <si>
    <t>1.26</t>
  </si>
  <si>
    <t>En la tabla datos de Ph o condominio, para los predios con condición PH.Matriz (posición 22 a la 30 "900000000"), el área total construida debe ser la sumatoria de las áreas de la unidades de construcción asociadas a las unidades prediales y de las unidades de construcción asociadas al predio matríz.</t>
  </si>
  <si>
    <t>1.27</t>
  </si>
  <si>
    <t>En la tabla datos de Ph o condominio, para los predios con condición PH.Matriz (posición 22 a la 30 "900000000"), el área total construida privada debe ser la sumatoria de las áreas de las unidades de construcción asociadas a las unidades prediales.</t>
  </si>
  <si>
    <t>1.28</t>
  </si>
  <si>
    <t>En la tabla datos de Ph o condominio, para los predios con condición PH.Matriz (posición 22 a la 30 "900000000"), el área total construida común debe ser la sumatoria de las áreas de las unidades de construcción del Ph matriz</t>
  </si>
  <si>
    <t>1.29</t>
  </si>
  <si>
    <t>En la tabla datos de Ph o condominio, para los predios con condición PH.Matriz (posición 22 a la 30 "900000000"), el número de torres debe ser igual al número máximo indicado en la posiciones 25-26 del número predial de las unidades asociadas al PH</t>
  </si>
  <si>
    <t>1.30</t>
  </si>
  <si>
    <t>En la tabla datos de Ph o condominio, para los predios con condición PH.Matriz (posición 22 a la 30 "900000000"), el total de unidades privadas debe ser el conteo de predios asociados al PH</t>
  </si>
  <si>
    <t>1.31</t>
  </si>
  <si>
    <t>En la tabla Datos de Ph o condominio, para los predios con condición Condominio.Matriz (posición 22 a la 30 "800000000"), el área total de terreno debe corresponder a la suma del área geográfica del terreno de Condominio.Matriz y las áreas geográficas de los terrenos de las unidades privadas asociadas</t>
  </si>
  <si>
    <t>1.32</t>
  </si>
  <si>
    <t>En la tabla Datos de Ph o condominio, para los predios con condición Condominio_Matriz (posición 22 a la 30 "800000000"), el área total terreno_privada debe corresponder a la sumatoria de las áreas geográficas de las unidades privadas asociados al Condominio (Aplican Excepciones cuando el área se encuentra dentro de las tolerancias definidas en la Res. 1040 de 2023).</t>
  </si>
  <si>
    <t>1.33</t>
  </si>
  <si>
    <t>En la tabla Datos de Ph o condominio, para los predios con condición Condominio_Matriz (posición 22 a la 30 "800000000"), el área total terreno común del condominio debe corresponder al área geográfica del predio matriz (Aplican Excepciones cuando el área se encuentra dentro de las tolerancias definidas en la Res. 1040 de 2023).</t>
  </si>
  <si>
    <t>1.34</t>
  </si>
  <si>
    <t>En la tabla Datos de Ph o condominio, para los predios con condición Condominio_Matriz (posición 22 a la 30 "800000000"), el área total construida debe ser la sumatoria de las áreas de las unidades de construcción asociadas a unidades prediales y al predio matríz</t>
  </si>
  <si>
    <t>1.35</t>
  </si>
  <si>
    <t>En la tabla Datos de Ph o condominio, para los predios con condición Condominio_Matriz (posición 22 a la 30 "800000000"), el área total construida privada debe ser la sumatoria de las áreas de las unidades de construcción asociadas a las unidades prediales.</t>
  </si>
  <si>
    <t>1.36</t>
  </si>
  <si>
    <t>En la tabla Datos de Ph o condominio, para los predios con condición Condominio_Matriz (posición 22 a la 30 "800000000"), el área total construida común debe ser la sumatoria de las áreas de las unidades asociadas al Condominio Matriz</t>
  </si>
  <si>
    <t>1.37</t>
  </si>
  <si>
    <t>En la tabla Datos de Ph o condominio, para los predios con condición Condominio_Matriz (posición 22 a la 30 "800000000"), el número de torres debe ser 0</t>
  </si>
  <si>
    <t>1.38</t>
  </si>
  <si>
    <t>En la tabla Datos de Ph o condominio, para los predios con condición Condominio_Matriz (posición 22 a la 30 "800000000"), el total de unidades privadas debe ser el conteo de predios asociados al condominio</t>
  </si>
  <si>
    <t>1.39</t>
  </si>
  <si>
    <t>Si el predio tiene más de una dirección asignada, solo una debe ser principal</t>
  </si>
  <si>
    <t>1.40</t>
  </si>
  <si>
    <t>Si el tipo de dirección asociada a un predio es Estructurada, los campos Clase_Via_Principal, Valor_Via_Principal, Valor_Via_Generadora y Numero_Predio deben ir diligenciados. El campo Nombre_Predio no debe ir diligenciado</t>
  </si>
  <si>
    <t>Si el tipo de dirección asociada a un predio es No estructurada, únicamente el campo Nombre_Predio debe ir diligenciado</t>
  </si>
  <si>
    <t>1.42</t>
  </si>
  <si>
    <t>Si los digitos 6 y 7 del numero predial nacional de la tabla ILC_Predio son diferentes de "00", la dirección debe ser estructurada. De igual manera, si los digitos 6 y 7 del numero predial nacional de la tabla ILC_Predio son igual a "00", la dirección debe ser no estructurada. (Aplican Excepciones en predios ubicados en zonas rurales con comportamiento urbano o en centros poblados rurales, los cuales podrian tener dirección estructurada).</t>
  </si>
  <si>
    <t>1.43</t>
  </si>
  <si>
    <t>En el caso de que una dirección estructurada tenga valores en Letra_Via_Principal y en Letra_Via_Generadora; estos datos deben ser alfabéticos</t>
  </si>
  <si>
    <t>1.44</t>
  </si>
  <si>
    <t>Si existe registro en contacto visita, no puede relacionar tipo documento igual a NIT</t>
  </si>
  <si>
    <t>1.45</t>
  </si>
  <si>
    <t>Si existe registro en contacto visita, el número de documento de quien atendió debe contener solamente caracteres numéricos</t>
  </si>
  <si>
    <t>1.46</t>
  </si>
  <si>
    <t>Si existe información en contacto visita y existe dato de correo electrónico, debe tener una estructura lógica (nombre del usuario@dominio)</t>
  </si>
  <si>
    <t>1.47</t>
  </si>
  <si>
    <t>Si existe información en contacto de visita y el campo autoriza notificaciones es verdadero, entonces el campo celular y/o correo electrónico debe estar diligenciado</t>
  </si>
  <si>
    <t>1.48</t>
  </si>
  <si>
    <t>El campo Domicilio_Notificaciones de la tabla ILC_ContactoVisita debe contener al menos 7 caracteres</t>
  </si>
  <si>
    <t>1.49</t>
  </si>
  <si>
    <t>Para  predios con condición PH.Unidad_Predial o Condominio.Unidad_Predial, la dirección asociada debe contener en el campo complemento al menos AP, BQ, BD, CS, ED, ET, GA, IN, L, LO, MZ, OF, PQ, PN, TO, UN, UR (Haciendo referencia al Apartamento, Bloque, Bodega,Casa, Edificio, Etapa, Garaje, Interior, Local, Lote, Manzana, Oficina, Parqueadero, Pent-House, Torre, Unidad, Urbanización)</t>
  </si>
  <si>
    <t xml:space="preserve">Todo predio informal debe relacionar un predio formal mediante la tabla ilc_predio_informalidad </t>
  </si>
  <si>
    <t>En la tabla ilc_predio_informalidad unicamente se deben relacionar predios formales en el campo igc_predio_formal y predios informales en el campo igc_predio_informal</t>
  </si>
  <si>
    <t>Si se registra algún tipo de tramite de derecho territorial, el tramite y la entidad deben ser correspondientes.</t>
  </si>
  <si>
    <t>PROMEDIO</t>
  </si>
  <si>
    <t xml:space="preserve">Calcular </t>
  </si>
  <si>
    <t>La fecha de inicio de tenencia relacionada en el derecho debe ser mayor a cero (0) y menor a la fecha de la visita al predio. (Para los casos en los que un predio con derecho de dominio no cuenta con FMI, la fecha de inicio de tenencia debe ser 04/12/1936 en lo rural y 31/12/1959 en lo urbano).</t>
  </si>
  <si>
    <t>Un predio formal de tipo privado con Derecho de tipo "Dominio" debe tener Matricula inmobiliaria. De igual manera, un predio informal con Derecho de tipo "Posesión" u "Ocupación" no debe tener Matricula Inmobiliaria asociada (Aplican Excepciones en la existencia de algunos predios informales con FMI).</t>
  </si>
  <si>
    <t>Los predios asociados a tipos de derecho de “posesión” deben ser tipo de predios “Privados”</t>
  </si>
  <si>
    <t>Los predios con tipo de predio: Privado no deben estar asociados a derechos de “ocupación”</t>
  </si>
  <si>
    <t>Para los predios asociados a tipo de predio público, el tipo de derecho no puede ser posesión</t>
  </si>
  <si>
    <t>En los predios baldíos y asociados a tipo de derecho dominio, el interesado relacionado debe corresponder a la Nación o Municipio o Agencia Nacional de Tierras</t>
  </si>
  <si>
    <t>Si el predio es catalogado como Privado colectivo, el interesado debe tener diligenciado el campo Grupo_Etnico y debe ser distinto a "Ninguno"</t>
  </si>
  <si>
    <t>Para los predios presuntos baldíos que el derecho tipo asociado es ocupación, el interesado relacionado no debe ser La Nación o Municipio o Agencia Nacional de Tierras</t>
  </si>
  <si>
    <t>Para los predios asociados a públicos (fiscales, patrimoniales o de uso público) que están relacionados con tipo de derecho dominio, el interesado relacionado debe ser una persona jurídica.</t>
  </si>
  <si>
    <t>Para los predios que son vía o de uso público el tipo de predio es “Uso Público” y el tipo de derecho relacionado es dominio.</t>
  </si>
  <si>
    <t>2.11</t>
  </si>
  <si>
    <t>Para los predios con folio de matrícula inmobiliaria, la fecha de inicio de tenencia asociada al derecho debe ser mayor o igual a la fecha del título (Documento fuente)</t>
  </si>
  <si>
    <t>2.12</t>
  </si>
  <si>
    <t>Si el predio tiene folio de matrícula en la tabla ILC_Predio, entonces debe tener registrada una fecha de documento fuente, tipo de fuente administrativa, numero de fuente administrativa y ente emisor. El valor registrado en fecha de documento fuente no puede ser posterior a la fecha de levantamiento</t>
  </si>
  <si>
    <t>2.13</t>
  </si>
  <si>
    <t xml:space="preserve">Los interesados de tipo “Persona_Jurídica” deben asociar solamente en tipo de documento NIT o número secuencial (este secuencial solamente se utiliza en el caso de los interesados que no fue posible encontrar su documento de identidad). </t>
  </si>
  <si>
    <t>2.14</t>
  </si>
  <si>
    <t>Los interesados de tipo “Persona_Natural” deben asociar solamente en tipo de documento “Cedula de Ciudadanía” o "Pasaporte" o “Cédula de Extranjería” o “Tarjeta de identidad” o “Registro Civil” o número secuencial (este secuencial solamente se utilizará en el caso de los interesados que no fue posible encontrar su documento de identidad)</t>
  </si>
  <si>
    <t>2.15</t>
  </si>
  <si>
    <t>Si el tipo de documento asociado al interesado es "Cédula de ciudadanía” o “Cedula de Extranjería” o “Tarjeta de identidad” o “Registro Civil”, el número de documento de identidad debe ser diferente de “cero” o vacío. La opción de secuencial se usa en el caso de interesados en los cuales no fue posible encontrar documento de identificación, al no existir otra opción</t>
  </si>
  <si>
    <t>2.16</t>
  </si>
  <si>
    <t>Si el tipo de documento del interesado es “NIT”, entonces el numero de indentidad debe ser mayor a 0, sin letras ni caracteres especiales exceptuando guion "-" y no debe ser consecutivo (12345678-9). Antes del guion solo numérico y después del guion únicamente un entero, entre 0 y 9.</t>
  </si>
  <si>
    <t>2.17</t>
  </si>
  <si>
    <t>El atributo de primer nombre, segundo nombre, primer apellido y segundo apellido en interesado solo será usado para aquellos que correspondan a “Personas naturales” y no debe ser numérico ni contener caracteres especiales</t>
  </si>
  <si>
    <t>2.18</t>
  </si>
  <si>
    <r>
      <t xml:space="preserve">El atributo de primer nombre, segundo nombre, primer apellido y segundo apellido </t>
    </r>
    <r>
      <rPr>
        <b/>
        <sz val="11"/>
        <rFont val="Calibri"/>
        <family val="2"/>
        <scheme val="minor"/>
      </rPr>
      <t>no</t>
    </r>
    <r>
      <rPr>
        <sz val="11"/>
        <rFont val="Calibri"/>
        <family val="2"/>
        <scheme val="minor"/>
      </rPr>
      <t xml:space="preserve"> será usado para interesados que correspondan a “Personas jurídicas”.</t>
    </r>
  </si>
  <si>
    <t>2.19</t>
  </si>
  <si>
    <t>En las bases catastrales vigentes se pueden encontrar palabras asociadas a “SUC” (Sucesiones ilíquidas) que no deben asociarse en los campos de nombre para personas naturales ni asociar números en sus campos</t>
  </si>
  <si>
    <t>2.20</t>
  </si>
  <si>
    <t>Para los interesados asociados a personas jurídicas, solamente se debe diligenciar el campo de razón social</t>
  </si>
  <si>
    <t>2.21</t>
  </si>
  <si>
    <t>El atributo de Sexo en interesado solo será usado para aquellos que correspondan a Personas naturales.</t>
  </si>
  <si>
    <t>2.22</t>
  </si>
  <si>
    <t>Los interesados relacionados a Personas Naturales, no deben asociar personas jurídicas en los campos respectivos para identificar su nombre.</t>
  </si>
  <si>
    <t>Si la agrupación de interesados de un predio está conformada por personas naturales y jurídicas, el tipo de agrupación debe ser Grupo_Mixto</t>
  </si>
  <si>
    <t>Si la agrupación de interesados de un predio está conformada por personas naturales, el tipo de agrupación debe ser Grupo_Civil</t>
  </si>
  <si>
    <t>Si la agrupación de interesados de un predio está conformada por personas jurídicas el tipo de agrupación debe ser Grupo_Empresarial</t>
  </si>
  <si>
    <t>La suma de los valores de participación de la tabla col_miembros debe sumar 1 para los interesados asociados a una misma agrupación (En predios que cuente con FMI y que ellos se detalle el porcentaje de participación); de lo contrario esta suma debe ser cero o Null.</t>
  </si>
  <si>
    <t>2.27</t>
  </si>
  <si>
    <t>El registro de un dato en ente emisor, numero de fuente y fecha de documento debe ser congruente con el tipo de fuente administrativa asignado.</t>
  </si>
  <si>
    <t>2.28</t>
  </si>
  <si>
    <t>El ente emisor debe corresponder al  tipo de fuente administrativa diligenciado.</t>
  </si>
  <si>
    <t>2.29</t>
  </si>
  <si>
    <t>Todo predio debe tener asociado un interesado o agrupación de interesados.</t>
  </si>
  <si>
    <t>2.30</t>
  </si>
  <si>
    <t>Para los interesados que sus nombres y apellidos o razón social son iguales, y presentan diferente número de documento, debe verificarse (Excepción Homónimos). (mismo nombre de propietario, diferente cedula)</t>
  </si>
  <si>
    <t>2.31</t>
  </si>
  <si>
    <t>No deben existir dos intersados con el mismo numero de documento</t>
  </si>
  <si>
    <t>Si el interesado se autorreconoce dentro de un grupo etnico indigena debe asociar un registro en ILC_IdentificacionEtnica</t>
  </si>
  <si>
    <t>3.1</t>
  </si>
  <si>
    <t>Los predios asociados a condiciones de propiedad PH Unidad Predial deben tener asociada CR_UnidadConstruccion, exceptuando los parqueaderos o garajes descubiertos o unidades de PH no construidas.</t>
  </si>
  <si>
    <t>Para las unidades asociadas a predios en PH y condominio, las unidades convencionales calificadas deben relacionar usos establecidos específicamente para PH ó Depositos_Lockers</t>
  </si>
  <si>
    <t>Para las unidades asociadas a predios con condición de propiedad diferente a PH o condominio, las unidades calificadas deben relacionar usos diferentes a PH.</t>
  </si>
  <si>
    <t>Cada unidad espacial debe estar relacionada con solo un predio</t>
  </si>
  <si>
    <t>No deben haber poligonos de terreno menores a 2 m² (Aplican Excepciones que se deben verificar puntualmente).</t>
  </si>
  <si>
    <t>3.6</t>
  </si>
  <si>
    <t>El identificador es la variable que unifica unidades de construcción con: usos de construcción, tipo de unidad de construcción, tipo de planta, total plantas de la unidad y calificación ó tipología de iguales características. Además de ser única para cada predio, debe existir una continuidad en la asignación alfabética del identificador, siempre empezando por la letra A a la Z y en caso de existir más unidades se reinicia en AA, AB y así sucesivamente.</t>
  </si>
  <si>
    <t xml:space="preserve">Las unidades asociadas a tipos de unidades de construcción “Anexos” deben asociar solamente usos de construcción asociadas al dominio de “Anexo”   </t>
  </si>
  <si>
    <t xml:space="preserve">Las unidades asociadas a tipos de unidades de construcción “Comercial” deben asociar solamente usos de construcción asociadas al dominio de “Comercial”   </t>
  </si>
  <si>
    <t xml:space="preserve">Las unidades asociadas a tipos de unidades de construcción “Industrial” deben asociar solamente usos de construcción asociadas al dominio de “Industrial”   </t>
  </si>
  <si>
    <t xml:space="preserve">Las unidades asociadas a tipos de unidades de construcción “Institucional” deben asociar solamente usos de construcción asociadas al dominio de “Institucional”   </t>
  </si>
  <si>
    <t xml:space="preserve">Las unidades asociadas a tipos de unidades de construcción “Residencial” deben asociar solamente usos de construcción asociadas al dominio de “Residencial”   </t>
  </si>
  <si>
    <t>3.12</t>
  </si>
  <si>
    <t xml:space="preserve">La planta de ubicación de la unidad de construcción no puede ser cero (0) ni negativa. </t>
  </si>
  <si>
    <t>Los predios con destinación económica  habitacional deben tener minimo una unidad de tipo residencial y esta(s) deben ser predominantes en área construidas respecto a las demás (Aplican Excepciones en predios formales que no tienen asociada unidad de construcción pero existen unidades de construccion de predios informales).</t>
  </si>
  <si>
    <t>Los predios con destinación económica comercial  deben tener minimo una unidad de tipo comercial y esta(s) deben ser predominantes en área construidas respecto a las demás (Aplican Excepciones en predios formales que no tienen asociada unidad de construcción pero existen unidades de construccion de predios informales).</t>
  </si>
  <si>
    <t>Los predios con destinación económica industrial deben tener minimo una unidad de tipo industrial y esta(s) deben ser predominantes en área construidas respecto a las demás (Aplican Excepciones en predios formales que no tienen asociada unidad de construcción pero existen unidades de construccion de predios informales).</t>
  </si>
  <si>
    <t>Los predios con destinación económica Institucional ó cultural ó educativo ó religioso deben tener minimo una unidad de tipo Institucional y esta(s) deben ser predominantes en área construidas respecto a las demás (Aplican Excepciones en predios formales que no tienen asociada unidad de construcción pero existen unidades de construccion de predios informales).</t>
  </si>
  <si>
    <t>3.17</t>
  </si>
  <si>
    <t>total plantas de la unidad debe estar diligenciada para todas las unidades identificadas y debe ser mayor a cero (0)</t>
  </si>
  <si>
    <t>3.18</t>
  </si>
  <si>
    <t>Para PH unidad predial y Condominio unidad predial el área construida debe ser (0) y el área privada construida debe ser mayor a cero (0)</t>
  </si>
  <si>
    <t>3.19</t>
  </si>
  <si>
    <t>Para predio en condición diferente a PH unidad predial o condominio unidad predial, el área construida debe ser mayor a 0 y el área privada construida debe ser Null</t>
  </si>
  <si>
    <t>3.20</t>
  </si>
  <si>
    <t>Para las unidades de construcción, el dato area_construida diligenciada y el área calculada del polígono debe ser igual.</t>
  </si>
  <si>
    <t>3.21</t>
  </si>
  <si>
    <t>Para cada unidad de construcción asociada a un número predial agrupada por su identificador, la suma de las áreas de los polígonos de cada registro debe ser igual al valor diligenciado en area_construida de Características Unidad de construcción; en caso del que el predio tenga condición PH o condominio se debe validar el valor de area_privada_construida.</t>
  </si>
  <si>
    <t>Para unidades residenciales, en caso de usos de calificación por tipologías, solamente se pueden asociar tipologías residenciales. (Aplican Excepciones en casos puntuales cuando a estos usos se pueden adaptar otro tipo de tipologías).</t>
  </si>
  <si>
    <t>Para unidades comerciales, en caso de usos de calificación por tipologías, solamente se pueden asociar tipologías comerciales. (Aplican Excepciones en casos puntuales cuando a estos usos se pueden adaptar otro tipo de tipologías).</t>
  </si>
  <si>
    <t>Para unidades  industriales, en caso de usos de calificación por tipologías, solamente se pueden asociar tipologías industriales. (Aplican Excepciones en casos puntuales cuando a estos usos se pueden adaptar otro tipo de tipologías).</t>
  </si>
  <si>
    <t>Para unidades institucionales, en caso de usos de calificación por tipologías, solamente se pueden asociar tipologías institucionales. (Aplican Excepciones en casos puntuales cuando a estos usos se pueden adaptar otro tipo de tipologías).</t>
  </si>
  <si>
    <t>Para unidades de construccion calificadas por método de calificacion convencional. Si tipo de calificación es igual a "Industrial"  no debe tener diligenciado ningun atributo para baño o cocina  y debe tener relacionado algún atributo en "Cerchas_Complemento Industria"</t>
  </si>
  <si>
    <t>Para unidades de construccion calificadas por método de calificacion convencional: Si tipo de calificación es igual a "Residencial" y tiene atributos para, "Baño" o "Cocina", entonces debe tener asociado un estado de conservación para "Baño" o "Cocina"</t>
  </si>
  <si>
    <t>Para unidades de construccion calificadas por método de calificacion convencional: Si tipo de calificación es igual a "Comercial" y dicha unidad cuenta con "Banio" o "Cocina", entonces solo debe tener asociado un valor en "Mobiliario_Banio" o "Mobiliario_Cocina", los demas campos asociados a Baño y Cocina deben ser nulos.</t>
  </si>
  <si>
    <t>El total calificación debe ser igual a la sumatoria de los puntos para cada uno de los atributos asignados a Armazon, Muros, Cubierta, Fachada, Cubrimiento Muros, Piso, Tamaño baño, Enchape baño, Mobiliario Baño, Tamaño Cocina, Enchape cocina, Mobiliario cocina, Cerchas complemento Industria y Conservación(Estructura, Acabados, Baño, Cocina) Según el instructivo de levantamiento predial; y diferente de Cero(0). Dicha sumatoria no debe ser mayor a 100</t>
  </si>
  <si>
    <t>4.9</t>
  </si>
  <si>
    <t>En la base catastral final (producto de la actualizacion catastral) se debe registrar el avalúo del predio exceptuando los predios cancelados</t>
  </si>
  <si>
    <t>4.10</t>
  </si>
  <si>
    <t>En la base catastral final (producto de la actualizacion catastral) el avaluo comercial registrado debe corresponder a la sumatoria del avalúo comercial de terreno mas el avaluo comercial total de las unidades de construcción y este valor debe se mayor a "0".</t>
  </si>
  <si>
    <t>4.11</t>
  </si>
  <si>
    <t>En la base catastral final (producto de la actualizacion catastral) el avaluo catastral registrado debe corresponder a la sumatoria del avalúo catastral de terreno mas el avaluo catastral total de las unidade de construcción  y este valor debe se mayor a "0".</t>
  </si>
  <si>
    <t>4.12</t>
  </si>
  <si>
    <t>En la base catastral final (producto de la actualizacion catastral) los campos de ILC_EstructuraAvaluo referentes a avalúo comercial, deben ser mayores a los de avalúo catastral  y este valor debe se mayor a "0".</t>
  </si>
  <si>
    <t>Cantidad de registros</t>
  </si>
  <si>
    <t>Porcentaje</t>
  </si>
  <si>
    <t>8.1</t>
  </si>
  <si>
    <t>Los predios asociados al desenglobe deben tener folio de matricula</t>
  </si>
  <si>
    <t>8.2</t>
  </si>
  <si>
    <t>El número predial de la tabla ILC_EstructuraNovedadNumeroPredial debe existir en el registro 1 (R1) de insumo inicial o periódico</t>
  </si>
  <si>
    <t>8.3</t>
  </si>
  <si>
    <t>El número predial de la tabla ILC_EstructuraNovedadNumeroPredial y el numero predial nacional de la tabla ILC_Predio no debe ser un predio informal</t>
  </si>
  <si>
    <t>8.4</t>
  </si>
  <si>
    <t>Cuando sea por venta parcial:
(1) De los registros asociados al predio solamente uno debe ser el mismo número predial de la tabla LC_EstructuraNovedadNumeroPredial y numero predial de la tabla LC_Predio con novedad de desenglobe.
(2) Los registros restantes deben ser predios nuevos y con novedad de desenglobe.</t>
  </si>
  <si>
    <t>8.5</t>
  </si>
  <si>
    <t>Cuando sea por división material: 
(1) De los registros asociados al predio, solamente uno debe tener el mismo valor de numero predial anterior y resultante y la novedad asociada debe ser cancelación. 
(2) Los registros restantes deben estar asociado a desenglobe división material.</t>
  </si>
  <si>
    <t>Subtotal</t>
  </si>
  <si>
    <t> </t>
  </si>
  <si>
    <t>8.6</t>
  </si>
  <si>
    <t>Los predios asociados al englobe deben tener folio de matricula</t>
  </si>
  <si>
    <t>8.7</t>
  </si>
  <si>
    <t>8.8</t>
  </si>
  <si>
    <t>8.9</t>
  </si>
  <si>
    <t xml:space="preserve">Cuando el tramite corresponde a englobe y mantiene el FMI, entonces debe tener al menos tres registros y cumplir lo siguiente: 
(1) los número prediales que se van a englobar deben existir en el R1 (Registro 1) Inicial o periódico.
(2) Todos los predios involucrados deben registrar Englobe Mantiene FMI y relacionarse a un mismo numero predial en LC_Predio (solo uno debe relacionar el mismo numero predial)
(3) Los predios que no relacionen el mismo numero predial en LC_Predio, deben tener un segundo registro de novedad de cancelación por englobe.
</t>
  </si>
  <si>
    <t>8.10</t>
  </si>
  <si>
    <t xml:space="preserve">Cuando el tramite corresponde a englobe y se genera un nuevo FMI, entonces debe tener al menos cuatro registros y cumplir lo siguiente: 
(1) Los número prediales que se van a englobar deben existir en el R1 (Registro 1) Inicial o periódico.
(2) Todos los predios que se engloban deben registrar Englobe Nuevo FMI y Cancelación por englobe.
(3) Los registros que relacionen la novedad de Englobe Nuevo FMI deben esta asociados a un mismo numero predial en LC_Predio, el cual en su posición 18 debe ser 9 o A-Z.
</t>
  </si>
  <si>
    <t>8.11</t>
  </si>
  <si>
    <t>(1) El número predial del predio que se cancela no debe ser predio nuevo
(2) El número predial del predio que se cancela no debe ser predio informal</t>
  </si>
  <si>
    <t>8.12</t>
  </si>
  <si>
    <t>Debe ser el mismo número predial relacionado de la tabla ILC_Predio como de la tabla ILC_EstructuraNovedadNumeroPredial</t>
  </si>
  <si>
    <t>8.13</t>
  </si>
  <si>
    <t>Debe estar asociados a una observación que especifique el motivo de la misma</t>
  </si>
  <si>
    <t>8.14</t>
  </si>
  <si>
    <t>Los predios cancelados no deben tener información espacial</t>
  </si>
  <si>
    <t>8.15</t>
  </si>
  <si>
    <t>El numero predial relacionado de la tabla ILC_EstructuraNovedadNumeroPredial  debe ser diferente al de la  tabla ILC_Predio y a su vez el número predial de la tabla ILC_EstructuraNovedadNumeroPredial al cual se le realizó el cambio de número predial no debe estar en la tabla ILC_Predio</t>
  </si>
  <si>
    <t>8.16</t>
  </si>
  <si>
    <t>El número predial de la tabla ILC_EstructuraNovedadNumeroPredial no debe ser predio nuevo ni informal</t>
  </si>
  <si>
    <t>8.17</t>
  </si>
  <si>
    <t>El número predial de la tabla ILC_predio no debe estar en el registro 1 de insumo inicial</t>
  </si>
  <si>
    <t>8.18</t>
  </si>
  <si>
    <t>El número predial de la tabla ILC_Predio debe ser predio nuevo</t>
  </si>
  <si>
    <t>8.19</t>
  </si>
  <si>
    <t>El número predial de la tabla ILC_EstructuraNovedadNumeroPredial debe ser igual al número predial de la tabla ILC_Predio</t>
  </si>
  <si>
    <t>8.20</t>
  </si>
  <si>
    <t>El número predial de la tabla ILC_EstructuraNovedadNumeroPredial y la tabla ILC_Predio debe ser predio nuevo</t>
  </si>
  <si>
    <t>8.21</t>
  </si>
  <si>
    <t>El número predial de la tabla ILC_Predio y el numero predial de la tabla ILC_EstructuraNovedadNumeroPredial no debe existir en el registro 1 (R1) de insumo inicial o periódico</t>
  </si>
  <si>
    <t>8.22</t>
  </si>
  <si>
    <t>El número predial de la tabla ILC_EstructuraNovedadNumeroPredial no puede ser mejora</t>
  </si>
  <si>
    <t>Todos los predios del registro 1 (R1) de insumo inicial o periódico deben estar en la tabla ILC_EstructuraNovedadNumeroPredial</t>
  </si>
  <si>
    <t>8.24</t>
  </si>
  <si>
    <t>Un número predial no puede relacionar más de una vez una novedad de "cambio de numero predial"</t>
  </si>
  <si>
    <t>8.25</t>
  </si>
  <si>
    <t>Un número predial de estructura NovedadNumeroPredial no puede relacionar simultaneamente:
(1) una novedad de englobe y una de desenglobe.
(2) Novedades y números prediales repetidos.</t>
  </si>
  <si>
    <t>8.26</t>
  </si>
  <si>
    <t>A un número predial no se le puede relacionar simultaneamente una novedad de "Cancelación"  y una novedad de "Predio nuevo".</t>
  </si>
  <si>
    <t>8.27</t>
  </si>
  <si>
    <t>Todas las mejoras registradas en el archivo R1 deben asociar una novedad de "Cambio de numero predial" o una novedad de "Cancelación"</t>
  </si>
  <si>
    <t>Total</t>
  </si>
  <si>
    <t>Item</t>
  </si>
  <si>
    <t>Grupo(s)</t>
  </si>
  <si>
    <t>Cantidad Errores</t>
  </si>
  <si>
    <t>% Calidad Componente</t>
  </si>
  <si>
    <t>Estructura</t>
  </si>
  <si>
    <t>N/A</t>
  </si>
  <si>
    <t>Administrativo</t>
  </si>
  <si>
    <t>Jurídico</t>
  </si>
  <si>
    <t>Físico</t>
  </si>
  <si>
    <t>Económico</t>
  </si>
  <si>
    <t>Novedades</t>
  </si>
  <si>
    <r>
      <t xml:space="preserve">CONSISTENCIA LÓGICA ALFANUMÉRICA- BASE CATASTRAL
</t>
    </r>
    <r>
      <rPr>
        <sz val="11"/>
        <rFont val="Calibri"/>
        <family val="2"/>
        <scheme val="minor"/>
      </rPr>
      <t>GESTIÓN CATASTRAL</t>
    </r>
  </si>
  <si>
    <t>CONSISTENCIA LÓGICA ALFANUMÉRICA- BASE CATASTRAL
GESTIÓN CATASTRAL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</si>
</sst>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sz val="10"/>
      <name val="Arial"/>
      <family val="2"/>
    </font>
    <font>
      <b/>
      <sz val="11"/>
      <color rgb="FF000000"/>
      <name val="Calibri"/>
      <family val="2"/>
      <scheme val="minor"/>
    </font>
    <font>
      <sz val="11"/>
      <color rgb="FF000000"/>
      <name val="Calibri"/>
      <family val="2"/>
      <scheme val="minor"/>
    </font>
    <font>
      <sz val="11"/>
      <name val="Calibri"/>
      <family val="2"/>
      <scheme val="minor"/>
    </font>
    <font>
      <sz val="8"/>
      <name val="Calibri"/>
      <family val="2"/>
      <scheme val="minor"/>
    </font>
    <font>
      <b/>
      <sz val="11"/>
      <name val="Calibri"/>
      <family val="2"/>
      <scheme val="minor"/>
    </font>
    <font>
      <b/>
      <sz val="11"/>
      <color theme="0"/>
      <name val="Calibri"/>
      <family val="2"/>
      <scheme val="minor"/>
    </font>
    <font>
      <b/>
      <sz val="11"/>
      <color theme="1"/>
      <name val="Calibri"/>
      <family val="2"/>
      <scheme val="minor"/>
    </font>
    <font>
      <b/>
      <sz val="9"/>
      <color indexed="81"/>
      <name val="Tahoma"/>
      <family val="2"/>
    </font>
    <font>
      <sz val="10"/>
      <name val="Calibri"/>
      <family val="2"/>
      <scheme val="minor"/>
    </font>
    <font>
      <sz val="10"/>
      <color rgb="FF000000"/>
      <name val="Calibri"/>
      <family val="2"/>
      <scheme val="minor"/>
    </font>
    <font>
      <b/>
      <sz val="10"/>
      <name val="Arial"/>
      <family val="2"/>
    </font>
    <font>
      <b/>
      <sz val="10"/>
      <color rgb="FF000000"/>
      <name val="Arial"/>
      <family val="2"/>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8" tint="0.39997558519241921"/>
        <bgColor rgb="FF000000"/>
      </patternFill>
    </fill>
    <fill>
      <patternFill patternType="solid">
        <fgColor theme="6" tint="0.59999389629810485"/>
        <bgColor rgb="FF000000"/>
      </patternFill>
    </fill>
    <fill>
      <patternFill patternType="solid">
        <fgColor rgb="FF9BC2E6"/>
        <bgColor rgb="FF000000"/>
      </patternFill>
    </fill>
    <fill>
      <patternFill patternType="solid">
        <fgColor rgb="FFD9D9D9"/>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87">
    <xf numFmtId="0" fontId="0" fillId="0" borderId="0" xfId="0"/>
    <xf numFmtId="0" fontId="3" fillId="4" borderId="1" xfId="1" applyFont="1" applyFill="1" applyBorder="1" applyAlignment="1" applyProtection="1">
      <alignment vertical="center" wrapText="1"/>
      <protection locked="0"/>
    </xf>
    <xf numFmtId="0" fontId="7" fillId="4" borderId="1" xfId="1" applyFont="1" applyFill="1" applyBorder="1" applyAlignment="1" applyProtection="1">
      <alignment vertical="center" wrapText="1"/>
      <protection locked="0"/>
    </xf>
    <xf numFmtId="0" fontId="1" fillId="0" borderId="0" xfId="0" applyFont="1" applyProtection="1">
      <protection locked="0"/>
    </xf>
    <xf numFmtId="0" fontId="7" fillId="5"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protection locked="0"/>
    </xf>
    <xf numFmtId="164" fontId="1" fillId="0" borderId="0" xfId="0" applyNumberFormat="1" applyFont="1" applyProtection="1">
      <protection locked="0"/>
    </xf>
    <xf numFmtId="0" fontId="7" fillId="6" borderId="1" xfId="0" applyFont="1" applyFill="1" applyBorder="1" applyAlignment="1" applyProtection="1">
      <alignment horizontal="center" vertical="center" wrapText="1"/>
      <protection locked="0"/>
    </xf>
    <xf numFmtId="0" fontId="1" fillId="0" borderId="1" xfId="2"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0" xfId="0" applyFont="1" applyProtection="1">
      <protection locked="0"/>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wrapText="1"/>
    </xf>
    <xf numFmtId="164" fontId="9"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1" fillId="3" borderId="1" xfId="2" applyFill="1" applyBorder="1" applyAlignment="1">
      <alignment vertical="center" wrapText="1"/>
    </xf>
    <xf numFmtId="0" fontId="1" fillId="0" borderId="1" xfId="2" applyBorder="1" applyAlignment="1">
      <alignment vertical="center" wrapText="1"/>
    </xf>
    <xf numFmtId="10" fontId="3" fillId="0" borderId="1" xfId="0" applyNumberFormat="1" applyFont="1" applyBorder="1" applyAlignment="1">
      <alignment horizontal="center" vertical="center"/>
    </xf>
    <xf numFmtId="10" fontId="3" fillId="6" borderId="1"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10" fontId="7"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7" fillId="0" borderId="1" xfId="0" applyFont="1" applyBorder="1" applyAlignment="1" applyProtection="1">
      <alignment horizontal="center" vertical="top"/>
      <protection locked="0"/>
    </xf>
    <xf numFmtId="0" fontId="7" fillId="0" borderId="0" xfId="0" applyFont="1" applyAlignment="1" applyProtection="1">
      <alignment horizontal="center" vertical="top"/>
      <protection locked="0"/>
    </xf>
    <xf numFmtId="49" fontId="0" fillId="0" borderId="0" xfId="0" applyNumberFormat="1" applyProtection="1">
      <protection locked="0"/>
    </xf>
    <xf numFmtId="0" fontId="0" fillId="0" borderId="0" xfId="0" applyProtection="1">
      <protection locked="0"/>
    </xf>
    <xf numFmtId="0" fontId="0" fillId="0" borderId="1" xfId="0" applyBorder="1" applyProtection="1">
      <protection locked="0"/>
    </xf>
    <xf numFmtId="49" fontId="0" fillId="0" borderId="1" xfId="0" applyNumberFormat="1" applyBorder="1" applyProtection="1">
      <protection locked="0"/>
    </xf>
    <xf numFmtId="0" fontId="7" fillId="0" borderId="1" xfId="0" applyFont="1" applyBorder="1" applyAlignment="1">
      <alignment horizontal="center" vertical="top"/>
    </xf>
    <xf numFmtId="0" fontId="0" fillId="0" borderId="1" xfId="0" applyBorder="1"/>
    <xf numFmtId="0" fontId="12" fillId="0" borderId="1" xfId="0" applyFont="1" applyBorder="1" applyAlignment="1">
      <alignment horizontal="center" vertical="center"/>
    </xf>
    <xf numFmtId="0" fontId="12" fillId="0" borderId="1" xfId="0" applyFont="1" applyBorder="1"/>
    <xf numFmtId="0" fontId="12" fillId="0" borderId="1" xfId="0" applyFont="1" applyBorder="1" applyAlignment="1">
      <alignment vertical="center"/>
    </xf>
    <xf numFmtId="0" fontId="4" fillId="0" borderId="1" xfId="0" applyFont="1" applyBorder="1" applyAlignment="1">
      <alignment horizontal="center" vertical="center" wrapText="1"/>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protection locked="0"/>
    </xf>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164" fontId="8" fillId="4" borderId="1" xfId="0" applyNumberFormat="1"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7" fillId="4" borderId="1" xfId="1" applyFont="1" applyFill="1" applyBorder="1" applyAlignment="1" applyProtection="1">
      <alignment horizontal="left" vertical="center" wrapText="1"/>
      <protection locked="0"/>
    </xf>
    <xf numFmtId="14" fontId="7" fillId="4" borderId="1" xfId="1" applyNumberFormat="1"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protection locked="0"/>
    </xf>
    <xf numFmtId="0" fontId="1" fillId="0" borderId="1" xfId="0" applyFont="1" applyBorder="1" applyAlignment="1" applyProtection="1">
      <alignment horizontal="center" wrapText="1"/>
      <protection locked="0"/>
    </xf>
    <xf numFmtId="164" fontId="7" fillId="4" borderId="1" xfId="0" applyNumberFormat="1" applyFont="1" applyFill="1" applyBorder="1" applyAlignment="1" applyProtection="1">
      <alignment horizontal="center" vertical="center"/>
      <protection locked="0"/>
    </xf>
    <xf numFmtId="3" fontId="7" fillId="4" borderId="1" xfId="0" applyNumberFormat="1"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7" fillId="7"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5" fillId="0" borderId="1" xfId="0" applyFont="1" applyBorder="1" applyAlignment="1" applyProtection="1">
      <alignment horizontal="center"/>
      <protection locked="0"/>
    </xf>
    <xf numFmtId="0" fontId="7" fillId="7" borderId="2"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center" vertical="center" wrapText="1"/>
      <protection locked="0"/>
    </xf>
    <xf numFmtId="0" fontId="14" fillId="9" borderId="3" xfId="0" applyFont="1" applyFill="1" applyBorder="1" applyAlignment="1" applyProtection="1">
      <alignment horizontal="center" vertical="center" wrapText="1"/>
      <protection locked="0"/>
    </xf>
    <xf numFmtId="0" fontId="14" fillId="9" borderId="4"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0" fontId="14" fillId="9" borderId="2"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3" fillId="10" borderId="1"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3" fillId="10" borderId="1" xfId="0" applyFont="1" applyFill="1"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102393</xdr:colOff>
      <xdr:row>2</xdr:row>
      <xdr:rowOff>176212</xdr:rowOff>
    </xdr:from>
    <xdr:to>
      <xdr:col>0</xdr:col>
      <xdr:colOff>995197</xdr:colOff>
      <xdr:row>3</xdr:row>
      <xdr:rowOff>250031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2393" y="557212"/>
          <a:ext cx="892804" cy="492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71438</xdr:colOff>
      <xdr:row>2</xdr:row>
      <xdr:rowOff>252411</xdr:rowOff>
    </xdr:from>
    <xdr:to>
      <xdr:col>0</xdr:col>
      <xdr:colOff>969169</xdr:colOff>
      <xdr:row>3</xdr:row>
      <xdr:rowOff>328937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1438" y="633411"/>
          <a:ext cx="897731" cy="4956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2</xdr:row>
      <xdr:rowOff>219075</xdr:rowOff>
    </xdr:from>
    <xdr:to>
      <xdr:col>0</xdr:col>
      <xdr:colOff>983456</xdr:colOff>
      <xdr:row>3</xdr:row>
      <xdr:rowOff>333701</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85725" y="600075"/>
          <a:ext cx="897731" cy="4956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2</xdr:row>
      <xdr:rowOff>276225</xdr:rowOff>
    </xdr:from>
    <xdr:to>
      <xdr:col>0</xdr:col>
      <xdr:colOff>983456</xdr:colOff>
      <xdr:row>3</xdr:row>
      <xdr:rowOff>362276</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85725" y="657225"/>
          <a:ext cx="897731" cy="4956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2</xdr:row>
      <xdr:rowOff>276225</xdr:rowOff>
    </xdr:from>
    <xdr:to>
      <xdr:col>0</xdr:col>
      <xdr:colOff>1012031</xdr:colOff>
      <xdr:row>3</xdr:row>
      <xdr:rowOff>343226</xdr:rowOff>
    </xdr:to>
    <xdr:pic>
      <xdr:nvPicPr>
        <xdr:cNvPr id="5" name="Imagen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114300" y="657225"/>
          <a:ext cx="897731" cy="495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2</xdr:row>
      <xdr:rowOff>276225</xdr:rowOff>
    </xdr:from>
    <xdr:to>
      <xdr:col>0</xdr:col>
      <xdr:colOff>992981</xdr:colOff>
      <xdr:row>3</xdr:row>
      <xdr:rowOff>352751</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95250" y="733425"/>
          <a:ext cx="897731" cy="4956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102393</xdr:colOff>
      <xdr:row>2</xdr:row>
      <xdr:rowOff>176212</xdr:rowOff>
    </xdr:from>
    <xdr:to>
      <xdr:col>0</xdr:col>
      <xdr:colOff>995197</xdr:colOff>
      <xdr:row>3</xdr:row>
      <xdr:rowOff>250031</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02393" y="557212"/>
          <a:ext cx="892804" cy="4905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a.merchan/Downloads/ConsistenciLogica_modelo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1. Administrativo"/>
      <sheetName val="2. Jurídico"/>
      <sheetName val="4. Economico"/>
      <sheetName val="5. Novedades"/>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
  <sheetViews>
    <sheetView workbookViewId="0">
      <selection activeCell="B5" sqref="B5"/>
    </sheetView>
  </sheetViews>
  <sheetFormatPr baseColWidth="10" defaultColWidth="9.140625" defaultRowHeight="15" x14ac:dyDescent="0.25"/>
  <cols>
    <col min="1" max="1" width="3" style="40" bestFit="1" customWidth="1"/>
    <col min="2" max="2" width="138.42578125" bestFit="1" customWidth="1"/>
    <col min="3" max="3" width="8.5703125" style="40" bestFit="1" customWidth="1"/>
    <col min="4" max="4" width="29.140625" bestFit="1" customWidth="1"/>
    <col min="5" max="5" width="8.5703125" style="40" bestFit="1" customWidth="1"/>
    <col min="6" max="6" width="9.140625" style="39"/>
    <col min="7" max="16384" width="9.140625" style="40"/>
  </cols>
  <sheetData>
    <row r="1" spans="1:5" x14ac:dyDescent="0.25">
      <c r="A1" s="37" t="s">
        <v>0</v>
      </c>
      <c r="B1" s="43" t="s">
        <v>1</v>
      </c>
      <c r="C1" s="37" t="s">
        <v>2</v>
      </c>
      <c r="D1" s="43" t="s">
        <v>3</v>
      </c>
      <c r="E1" s="38"/>
    </row>
    <row r="2" spans="1:5" x14ac:dyDescent="0.25">
      <c r="A2" s="41">
        <v>1</v>
      </c>
      <c r="B2" s="44" t="s">
        <v>4</v>
      </c>
      <c r="C2" s="41"/>
      <c r="D2" s="44" t="s">
        <v>5</v>
      </c>
    </row>
    <row r="3" spans="1:5" x14ac:dyDescent="0.25">
      <c r="A3" s="41">
        <v>2</v>
      </c>
      <c r="B3" s="44" t="s">
        <v>6</v>
      </c>
      <c r="C3" s="41"/>
      <c r="D3" s="44" t="s">
        <v>7</v>
      </c>
    </row>
    <row r="4" spans="1:5" x14ac:dyDescent="0.25">
      <c r="A4" s="41">
        <v>3</v>
      </c>
      <c r="B4" s="44" t="s">
        <v>8</v>
      </c>
      <c r="C4" s="41"/>
      <c r="D4" s="44" t="s">
        <v>9</v>
      </c>
    </row>
    <row r="5" spans="1:5" x14ac:dyDescent="0.25">
      <c r="A5" s="41">
        <v>4</v>
      </c>
      <c r="B5" s="44" t="s">
        <v>10</v>
      </c>
      <c r="C5" s="41"/>
      <c r="D5" s="44" t="s">
        <v>11</v>
      </c>
    </row>
    <row r="6" spans="1:5" x14ac:dyDescent="0.25">
      <c r="A6" s="41">
        <v>5</v>
      </c>
      <c r="B6" s="44" t="s">
        <v>12</v>
      </c>
      <c r="C6" s="41"/>
      <c r="D6" s="44" t="s">
        <v>13</v>
      </c>
    </row>
    <row r="7" spans="1:5" x14ac:dyDescent="0.25">
      <c r="A7" s="41">
        <v>6</v>
      </c>
      <c r="B7" s="44" t="s">
        <v>14</v>
      </c>
      <c r="C7" s="41"/>
      <c r="D7" s="44" t="s">
        <v>15</v>
      </c>
    </row>
    <row r="8" spans="1:5" x14ac:dyDescent="0.25">
      <c r="A8" s="41">
        <v>7</v>
      </c>
      <c r="B8" s="44" t="s">
        <v>16</v>
      </c>
      <c r="C8" s="41"/>
      <c r="D8" s="44" t="s">
        <v>17</v>
      </c>
    </row>
    <row r="9" spans="1:5" x14ac:dyDescent="0.25">
      <c r="A9" s="41">
        <v>8</v>
      </c>
      <c r="B9" s="44" t="s">
        <v>18</v>
      </c>
      <c r="C9" s="41"/>
      <c r="D9" s="44" t="s">
        <v>19</v>
      </c>
    </row>
    <row r="10" spans="1:5" x14ac:dyDescent="0.25">
      <c r="A10" s="41">
        <v>9</v>
      </c>
      <c r="B10" s="44" t="s">
        <v>20</v>
      </c>
      <c r="C10" s="41"/>
      <c r="D10" s="44" t="s">
        <v>21</v>
      </c>
    </row>
    <row r="11" spans="1:5" x14ac:dyDescent="0.25">
      <c r="A11" s="41">
        <v>10</v>
      </c>
      <c r="B11" s="44" t="s">
        <v>22</v>
      </c>
      <c r="C11" s="41"/>
      <c r="D11" s="44" t="s">
        <v>23</v>
      </c>
    </row>
    <row r="12" spans="1:5" x14ac:dyDescent="0.25">
      <c r="A12" s="41">
        <v>11</v>
      </c>
      <c r="B12" s="44" t="s">
        <v>24</v>
      </c>
      <c r="C12" s="41"/>
      <c r="D12" s="44" t="s">
        <v>25</v>
      </c>
    </row>
    <row r="13" spans="1:5" x14ac:dyDescent="0.25">
      <c r="A13" s="41">
        <v>12</v>
      </c>
      <c r="B13" s="44" t="s">
        <v>26</v>
      </c>
      <c r="C13" s="41"/>
      <c r="D13" s="44" t="s">
        <v>27</v>
      </c>
    </row>
    <row r="14" spans="1:5" x14ac:dyDescent="0.25">
      <c r="A14" s="41">
        <v>13</v>
      </c>
      <c r="B14" s="44" t="s">
        <v>28</v>
      </c>
      <c r="C14" s="41"/>
      <c r="D14" s="44" t="s">
        <v>29</v>
      </c>
    </row>
    <row r="15" spans="1:5" x14ac:dyDescent="0.25">
      <c r="A15" s="41">
        <v>14</v>
      </c>
      <c r="B15" s="44" t="s">
        <v>30</v>
      </c>
      <c r="C15" s="41"/>
      <c r="D15" s="44" t="s">
        <v>31</v>
      </c>
    </row>
    <row r="16" spans="1:5" x14ac:dyDescent="0.25">
      <c r="A16" s="41">
        <v>15</v>
      </c>
      <c r="B16" s="44" t="s">
        <v>32</v>
      </c>
      <c r="C16" s="41"/>
      <c r="D16" s="44" t="s">
        <v>33</v>
      </c>
    </row>
    <row r="17" spans="1:4" x14ac:dyDescent="0.25">
      <c r="A17" s="41">
        <v>16</v>
      </c>
      <c r="B17" s="44" t="s">
        <v>34</v>
      </c>
      <c r="C17" s="41"/>
      <c r="D17" s="44" t="s">
        <v>35</v>
      </c>
    </row>
    <row r="18" spans="1:4" x14ac:dyDescent="0.25">
      <c r="A18" s="41">
        <v>17</v>
      </c>
      <c r="B18" s="44" t="s">
        <v>30</v>
      </c>
      <c r="C18" s="41"/>
      <c r="D18" s="44" t="s">
        <v>36</v>
      </c>
    </row>
    <row r="19" spans="1:4" x14ac:dyDescent="0.25">
      <c r="A19" s="41">
        <v>18</v>
      </c>
      <c r="B19" s="44" t="s">
        <v>37</v>
      </c>
      <c r="C19" s="41"/>
      <c r="D19" s="44" t="s">
        <v>38</v>
      </c>
    </row>
    <row r="20" spans="1:4" x14ac:dyDescent="0.25">
      <c r="A20" s="41">
        <v>19</v>
      </c>
      <c r="B20" s="44" t="s">
        <v>39</v>
      </c>
      <c r="C20" s="41"/>
      <c r="D20" s="44" t="s">
        <v>40</v>
      </c>
    </row>
    <row r="21" spans="1:4" x14ac:dyDescent="0.25">
      <c r="A21" s="41">
        <v>20</v>
      </c>
      <c r="B21" s="44" t="s">
        <v>41</v>
      </c>
      <c r="C21" s="41"/>
      <c r="D21" s="44" t="s">
        <v>42</v>
      </c>
    </row>
    <row r="22" spans="1:4" x14ac:dyDescent="0.25">
      <c r="A22" s="41">
        <v>21</v>
      </c>
      <c r="B22" s="44" t="s">
        <v>43</v>
      </c>
      <c r="C22" s="41"/>
      <c r="D22" s="44" t="s">
        <v>44</v>
      </c>
    </row>
    <row r="23" spans="1:4" x14ac:dyDescent="0.25">
      <c r="A23" s="41">
        <v>22</v>
      </c>
      <c r="B23" s="44" t="s">
        <v>45</v>
      </c>
      <c r="C23" s="41"/>
      <c r="D23" s="44" t="s">
        <v>46</v>
      </c>
    </row>
    <row r="24" spans="1:4" x14ac:dyDescent="0.25">
      <c r="A24" s="41">
        <v>23</v>
      </c>
      <c r="B24" s="44" t="s">
        <v>47</v>
      </c>
      <c r="C24" s="41"/>
      <c r="D24" s="44" t="s">
        <v>48</v>
      </c>
    </row>
    <row r="25" spans="1:4" x14ac:dyDescent="0.25">
      <c r="A25" s="41">
        <v>24</v>
      </c>
      <c r="B25" s="44" t="s">
        <v>49</v>
      </c>
      <c r="C25" s="41"/>
      <c r="D25" s="44" t="s">
        <v>50</v>
      </c>
    </row>
    <row r="26" spans="1:4" x14ac:dyDescent="0.25">
      <c r="A26" s="41">
        <v>25</v>
      </c>
      <c r="B26" s="44" t="s">
        <v>51</v>
      </c>
      <c r="C26" s="41"/>
      <c r="D26" s="44" t="s">
        <v>52</v>
      </c>
    </row>
    <row r="27" spans="1:4" x14ac:dyDescent="0.25">
      <c r="A27" s="41">
        <v>26</v>
      </c>
      <c r="B27" s="44" t="s">
        <v>53</v>
      </c>
      <c r="C27" s="41"/>
      <c r="D27" s="44" t="s">
        <v>54</v>
      </c>
    </row>
    <row r="28" spans="1:4" x14ac:dyDescent="0.25">
      <c r="A28" s="41">
        <v>27</v>
      </c>
      <c r="B28" s="44" t="s">
        <v>55</v>
      </c>
      <c r="C28" s="41"/>
      <c r="D28" s="44" t="s">
        <v>56</v>
      </c>
    </row>
    <row r="29" spans="1:4" x14ac:dyDescent="0.25">
      <c r="A29" s="41">
        <v>28</v>
      </c>
      <c r="B29" s="44" t="s">
        <v>57</v>
      </c>
      <c r="C29" s="41"/>
      <c r="D29" s="44" t="s">
        <v>58</v>
      </c>
    </row>
    <row r="30" spans="1:4" x14ac:dyDescent="0.25">
      <c r="A30" s="41">
        <v>29</v>
      </c>
      <c r="B30" s="44" t="s">
        <v>59</v>
      </c>
      <c r="C30" s="41"/>
      <c r="D30" s="44" t="s">
        <v>60</v>
      </c>
    </row>
    <row r="31" spans="1:4" x14ac:dyDescent="0.25">
      <c r="A31" s="41">
        <v>30</v>
      </c>
      <c r="B31" s="44" t="s">
        <v>61</v>
      </c>
      <c r="C31" s="41"/>
      <c r="D31" s="44" t="s">
        <v>62</v>
      </c>
    </row>
    <row r="32" spans="1:4" x14ac:dyDescent="0.25">
      <c r="A32" s="41">
        <v>31</v>
      </c>
      <c r="B32" s="44" t="s">
        <v>63</v>
      </c>
      <c r="C32" s="41"/>
      <c r="D32" s="44" t="s">
        <v>64</v>
      </c>
    </row>
    <row r="33" spans="1:4" x14ac:dyDescent="0.25">
      <c r="A33" s="41">
        <v>32</v>
      </c>
      <c r="B33" s="44" t="s">
        <v>65</v>
      </c>
      <c r="C33" s="41"/>
      <c r="D33" s="44" t="s">
        <v>66</v>
      </c>
    </row>
    <row r="34" spans="1:4" x14ac:dyDescent="0.25">
      <c r="A34" s="41">
        <v>33</v>
      </c>
      <c r="B34" s="44" t="s">
        <v>67</v>
      </c>
      <c r="C34" s="41"/>
      <c r="D34" s="44" t="s">
        <v>68</v>
      </c>
    </row>
    <row r="35" spans="1:4" x14ac:dyDescent="0.25">
      <c r="A35" s="41">
        <v>34</v>
      </c>
      <c r="B35" s="44" t="s">
        <v>69</v>
      </c>
      <c r="C35" s="41"/>
      <c r="D35" s="44" t="s">
        <v>70</v>
      </c>
    </row>
    <row r="36" spans="1:4" x14ac:dyDescent="0.25">
      <c r="A36" s="41">
        <v>35</v>
      </c>
      <c r="B36" s="44" t="s">
        <v>71</v>
      </c>
      <c r="C36" s="41"/>
      <c r="D36" s="44" t="s">
        <v>72</v>
      </c>
    </row>
    <row r="37" spans="1:4" x14ac:dyDescent="0.25">
      <c r="A37" s="41">
        <v>36</v>
      </c>
      <c r="B37" s="44" t="s">
        <v>73</v>
      </c>
      <c r="C37" s="42"/>
      <c r="D37" s="44" t="s">
        <v>74</v>
      </c>
    </row>
    <row r="38" spans="1:4" x14ac:dyDescent="0.25">
      <c r="A38" s="41">
        <v>37</v>
      </c>
      <c r="B38" s="44" t="s">
        <v>75</v>
      </c>
      <c r="C38" s="41"/>
      <c r="D38" s="44" t="s">
        <v>76</v>
      </c>
    </row>
    <row r="39" spans="1:4" x14ac:dyDescent="0.25">
      <c r="A39" s="41">
        <v>38</v>
      </c>
      <c r="B39" s="44" t="s">
        <v>77</v>
      </c>
      <c r="C39" s="41"/>
      <c r="D39" s="44" t="s">
        <v>78</v>
      </c>
    </row>
    <row r="40" spans="1:4" x14ac:dyDescent="0.25">
      <c r="A40" s="41">
        <v>39</v>
      </c>
      <c r="B40" s="44" t="s">
        <v>79</v>
      </c>
      <c r="C40" s="41"/>
      <c r="D40" s="44" t="s">
        <v>80</v>
      </c>
    </row>
    <row r="41" spans="1:4" x14ac:dyDescent="0.25">
      <c r="A41" s="41">
        <v>40</v>
      </c>
      <c r="B41" s="44" t="s">
        <v>81</v>
      </c>
      <c r="C41" s="41"/>
      <c r="D41" s="44" t="s">
        <v>82</v>
      </c>
    </row>
    <row r="42" spans="1:4" x14ac:dyDescent="0.25">
      <c r="A42" s="41">
        <v>41</v>
      </c>
      <c r="B42" s="44" t="s">
        <v>83</v>
      </c>
      <c r="C42" s="41"/>
      <c r="D42" s="44" t="s">
        <v>84</v>
      </c>
    </row>
    <row r="43" spans="1:4" x14ac:dyDescent="0.25">
      <c r="A43" s="41">
        <v>42</v>
      </c>
      <c r="B43" s="44" t="s">
        <v>85</v>
      </c>
      <c r="C43" s="41"/>
      <c r="D43" s="44" t="s">
        <v>86</v>
      </c>
    </row>
    <row r="44" spans="1:4" x14ac:dyDescent="0.25">
      <c r="A44" s="41">
        <v>43</v>
      </c>
      <c r="B44" s="44" t="s">
        <v>87</v>
      </c>
      <c r="C44" s="41"/>
      <c r="D44" s="44" t="s">
        <v>88</v>
      </c>
    </row>
    <row r="45" spans="1:4" x14ac:dyDescent="0.25">
      <c r="A45" s="41">
        <v>44</v>
      </c>
      <c r="B45" s="44" t="s">
        <v>89</v>
      </c>
      <c r="C45" s="41"/>
      <c r="D45" s="44" t="s">
        <v>90</v>
      </c>
    </row>
    <row r="46" spans="1:4" x14ac:dyDescent="0.25">
      <c r="A46" s="41">
        <v>45</v>
      </c>
      <c r="B46" s="44" t="s">
        <v>91</v>
      </c>
      <c r="C46" s="41"/>
      <c r="D46" s="44" t="s">
        <v>92</v>
      </c>
    </row>
    <row r="47" spans="1:4" x14ac:dyDescent="0.25">
      <c r="A47" s="41">
        <v>46</v>
      </c>
      <c r="B47" s="44" t="s">
        <v>93</v>
      </c>
      <c r="C47" s="41"/>
      <c r="D47" s="44" t="s">
        <v>94</v>
      </c>
    </row>
    <row r="48" spans="1:4" x14ac:dyDescent="0.25">
      <c r="A48" s="41">
        <v>47</v>
      </c>
      <c r="B48" s="44" t="s">
        <v>95</v>
      </c>
      <c r="C48" s="41"/>
      <c r="D48" s="44" t="s">
        <v>96</v>
      </c>
    </row>
    <row r="49" spans="1:4" x14ac:dyDescent="0.25">
      <c r="A49" s="41">
        <v>48</v>
      </c>
      <c r="B49" s="44" t="s">
        <v>97</v>
      </c>
      <c r="C49" s="41"/>
      <c r="D49" s="44" t="s">
        <v>98</v>
      </c>
    </row>
    <row r="50" spans="1:4" x14ac:dyDescent="0.25">
      <c r="A50" s="41">
        <v>49</v>
      </c>
      <c r="B50" s="44" t="s">
        <v>99</v>
      </c>
      <c r="C50" s="41"/>
      <c r="D50" s="44" t="s">
        <v>100</v>
      </c>
    </row>
    <row r="51" spans="1:4" x14ac:dyDescent="0.25">
      <c r="A51" s="41">
        <v>50</v>
      </c>
      <c r="B51" s="44" t="s">
        <v>101</v>
      </c>
      <c r="C51" s="41"/>
      <c r="D51" s="44" t="s">
        <v>102</v>
      </c>
    </row>
    <row r="52" spans="1:4" x14ac:dyDescent="0.25">
      <c r="A52" s="41">
        <v>51</v>
      </c>
      <c r="B52" s="44" t="s">
        <v>103</v>
      </c>
      <c r="C52" s="41"/>
      <c r="D52" s="44" t="s">
        <v>104</v>
      </c>
    </row>
    <row r="53" spans="1:4" x14ac:dyDescent="0.25">
      <c r="A53" s="41">
        <v>52</v>
      </c>
      <c r="B53" s="44" t="s">
        <v>105</v>
      </c>
      <c r="C53" s="41"/>
      <c r="D53" s="44" t="s">
        <v>106</v>
      </c>
    </row>
    <row r="54" spans="1:4" x14ac:dyDescent="0.25">
      <c r="A54" s="41">
        <v>53</v>
      </c>
      <c r="B54" s="44" t="s">
        <v>107</v>
      </c>
      <c r="C54" s="41"/>
      <c r="D54" s="44" t="s">
        <v>108</v>
      </c>
    </row>
    <row r="55" spans="1:4" x14ac:dyDescent="0.25">
      <c r="A55" s="41">
        <v>54</v>
      </c>
      <c r="B55" s="44" t="s">
        <v>109</v>
      </c>
      <c r="C55" s="41"/>
      <c r="D55" s="44" t="s">
        <v>110</v>
      </c>
    </row>
    <row r="56" spans="1:4" x14ac:dyDescent="0.25">
      <c r="A56" s="41">
        <v>55</v>
      </c>
      <c r="B56" s="44" t="s">
        <v>111</v>
      </c>
      <c r="C56" s="41"/>
      <c r="D56" s="44" t="s">
        <v>112</v>
      </c>
    </row>
    <row r="57" spans="1:4" x14ac:dyDescent="0.25">
      <c r="A57" s="41">
        <v>56</v>
      </c>
      <c r="B57" s="44" t="s">
        <v>113</v>
      </c>
      <c r="C57" s="41"/>
      <c r="D57" s="44" t="s">
        <v>114</v>
      </c>
    </row>
    <row r="58" spans="1:4" x14ac:dyDescent="0.25">
      <c r="A58" s="41">
        <v>57</v>
      </c>
      <c r="B58" s="44" t="s">
        <v>115</v>
      </c>
      <c r="C58" s="41"/>
      <c r="D58" s="44" t="s">
        <v>116</v>
      </c>
    </row>
    <row r="59" spans="1:4" x14ac:dyDescent="0.25">
      <c r="A59" s="41">
        <v>58</v>
      </c>
      <c r="B59" s="44" t="s">
        <v>117</v>
      </c>
      <c r="C59" s="41"/>
      <c r="D59" s="44" t="s">
        <v>118</v>
      </c>
    </row>
    <row r="60" spans="1:4" x14ac:dyDescent="0.25">
      <c r="A60" s="41">
        <v>59</v>
      </c>
      <c r="B60" s="44" t="s">
        <v>119</v>
      </c>
      <c r="C60" s="41"/>
      <c r="D60" s="44" t="s">
        <v>120</v>
      </c>
    </row>
    <row r="61" spans="1:4" x14ac:dyDescent="0.25">
      <c r="A61" s="41">
        <v>60</v>
      </c>
      <c r="B61" s="44" t="s">
        <v>121</v>
      </c>
      <c r="C61" s="41"/>
      <c r="D61" s="44" t="s">
        <v>122</v>
      </c>
    </row>
    <row r="62" spans="1:4" x14ac:dyDescent="0.25">
      <c r="A62" s="41">
        <v>61</v>
      </c>
      <c r="B62" s="44" t="s">
        <v>123</v>
      </c>
      <c r="C62" s="41"/>
      <c r="D62" s="44" t="s">
        <v>124</v>
      </c>
    </row>
    <row r="63" spans="1:4" x14ac:dyDescent="0.25">
      <c r="A63" s="41">
        <v>62</v>
      </c>
      <c r="B63" s="44" t="s">
        <v>125</v>
      </c>
      <c r="C63" s="41"/>
      <c r="D63" s="44" t="s">
        <v>126</v>
      </c>
    </row>
    <row r="64" spans="1:4" x14ac:dyDescent="0.25">
      <c r="A64" s="41">
        <v>63</v>
      </c>
      <c r="B64" s="44" t="s">
        <v>127</v>
      </c>
      <c r="C64" s="41"/>
      <c r="D64" s="44" t="s">
        <v>128</v>
      </c>
    </row>
    <row r="65" spans="1:4" x14ac:dyDescent="0.25">
      <c r="A65" s="41">
        <v>64</v>
      </c>
      <c r="B65" s="44" t="s">
        <v>129</v>
      </c>
      <c r="C65" s="41"/>
      <c r="D65" s="44" t="s">
        <v>130</v>
      </c>
    </row>
    <row r="66" spans="1:4" x14ac:dyDescent="0.25">
      <c r="A66" s="41">
        <v>65</v>
      </c>
      <c r="B66" s="44" t="s">
        <v>131</v>
      </c>
      <c r="C66" s="41"/>
      <c r="D66" s="44" t="s">
        <v>132</v>
      </c>
    </row>
    <row r="67" spans="1:4" x14ac:dyDescent="0.25">
      <c r="A67" s="41">
        <v>72</v>
      </c>
      <c r="B67" s="44" t="s">
        <v>133</v>
      </c>
      <c r="C67" s="41"/>
      <c r="D67" s="44" t="s">
        <v>134</v>
      </c>
    </row>
    <row r="68" spans="1:4" x14ac:dyDescent="0.25">
      <c r="A68" s="41">
        <v>73</v>
      </c>
      <c r="B68" s="44" t="s">
        <v>135</v>
      </c>
      <c r="C68" s="41"/>
      <c r="D68" s="44" t="s">
        <v>136</v>
      </c>
    </row>
    <row r="69" spans="1:4" x14ac:dyDescent="0.25">
      <c r="A69" s="41">
        <v>74</v>
      </c>
      <c r="B69" s="44" t="s">
        <v>137</v>
      </c>
      <c r="C69" s="41"/>
      <c r="D69" s="44" t="s">
        <v>138</v>
      </c>
    </row>
    <row r="70" spans="1:4" x14ac:dyDescent="0.25">
      <c r="A70" s="41">
        <v>75</v>
      </c>
      <c r="B70" s="44" t="s">
        <v>139</v>
      </c>
      <c r="C70" s="41"/>
      <c r="D70" s="44" t="s">
        <v>140</v>
      </c>
    </row>
    <row r="71" spans="1:4" x14ac:dyDescent="0.25">
      <c r="A71" s="41">
        <v>76</v>
      </c>
      <c r="B71" s="44" t="s">
        <v>141</v>
      </c>
      <c r="C71" s="41"/>
      <c r="D71" s="44" t="s">
        <v>142</v>
      </c>
    </row>
    <row r="72" spans="1:4" x14ac:dyDescent="0.25">
      <c r="A72" s="41">
        <v>77</v>
      </c>
      <c r="B72" s="44" t="s">
        <v>143</v>
      </c>
      <c r="C72" s="41"/>
      <c r="D72" s="44" t="s">
        <v>144</v>
      </c>
    </row>
    <row r="73" spans="1:4" x14ac:dyDescent="0.25">
      <c r="A73" s="41">
        <v>78</v>
      </c>
      <c r="B73" s="44" t="s">
        <v>145</v>
      </c>
      <c r="C73" s="41"/>
      <c r="D73" s="44" t="s">
        <v>146</v>
      </c>
    </row>
  </sheetData>
  <sheetProtection algorithmName="SHA-512" hashValue="fYL4iJ1KWrl7XQ1exNwsxmNa72d2FQD+1pVGz3rz2EK7VRWm9Jsp691Uv7VtMlC10mwq1Tv1OVo3Sj0cZzwEEg==" saltValue="ixO2DaQcFFEahJdAifWS2Q==" spinCount="100000" sheet="1" objects="1" scenarios="1"/>
  <pageMargins left="0.74803149606299213" right="0.74803149606299213" top="0.98425196850393704" bottom="0.98425196850393704" header="0.51181102362204722" footer="0.51181102362204722"/>
  <pageSetup orientation="portrait" r:id="rId1"/>
  <headerFooter>
    <oddFooter>&amp;R&amp;8FO-GCT-PC01-07
V1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zoomScaleNormal="100" workbookViewId="0">
      <selection sqref="A1:I2"/>
    </sheetView>
  </sheetViews>
  <sheetFormatPr baseColWidth="10" defaultColWidth="11.42578125" defaultRowHeight="15" x14ac:dyDescent="0.25"/>
  <cols>
    <col min="1" max="1" width="16.28515625" style="6" customWidth="1"/>
    <col min="2" max="2" width="57.7109375" style="3" customWidth="1"/>
    <col min="3" max="4" width="14.42578125" style="3" customWidth="1"/>
    <col min="5" max="5" width="13.7109375" style="3" customWidth="1"/>
    <col min="6" max="6" width="11.42578125" style="3"/>
    <col min="7" max="7" width="16.140625" style="3" customWidth="1"/>
    <col min="8" max="8" width="11.28515625" style="3" customWidth="1"/>
    <col min="9" max="9" width="27.28515625" style="3" customWidth="1"/>
    <col min="10" max="16384" width="11.42578125" style="3"/>
  </cols>
  <sheetData>
    <row r="1" spans="1:9" x14ac:dyDescent="0.25">
      <c r="A1" s="57" t="s">
        <v>419</v>
      </c>
      <c r="B1" s="57"/>
      <c r="C1" s="57"/>
      <c r="D1" s="57"/>
      <c r="E1" s="57"/>
      <c r="F1" s="57"/>
      <c r="G1" s="57"/>
      <c r="H1" s="57"/>
      <c r="I1" s="57"/>
    </row>
    <row r="2" spans="1:9" x14ac:dyDescent="0.25">
      <c r="A2" s="57"/>
      <c r="B2" s="57"/>
      <c r="C2" s="57"/>
      <c r="D2" s="57"/>
      <c r="E2" s="57"/>
      <c r="F2" s="57"/>
      <c r="G2" s="57"/>
      <c r="H2" s="57"/>
      <c r="I2" s="57"/>
    </row>
    <row r="3" spans="1:9" ht="33" customHeight="1" x14ac:dyDescent="0.25">
      <c r="A3" s="58"/>
      <c r="B3" s="1" t="s">
        <v>147</v>
      </c>
      <c r="C3" s="59" t="s">
        <v>148</v>
      </c>
      <c r="D3" s="59"/>
      <c r="E3" s="59"/>
      <c r="F3" s="57"/>
      <c r="G3" s="57"/>
      <c r="H3" s="2" t="s">
        <v>149</v>
      </c>
      <c r="I3" s="2"/>
    </row>
    <row r="4" spans="1:9" ht="33" customHeight="1" x14ac:dyDescent="0.25">
      <c r="A4" s="58"/>
      <c r="B4" s="1" t="s">
        <v>150</v>
      </c>
      <c r="C4" s="59" t="s">
        <v>151</v>
      </c>
      <c r="D4" s="59"/>
      <c r="E4" s="59"/>
      <c r="F4" s="57"/>
      <c r="G4" s="57"/>
      <c r="H4" s="2" t="s">
        <v>149</v>
      </c>
      <c r="I4" s="2"/>
    </row>
    <row r="5" spans="1:9" x14ac:dyDescent="0.25">
      <c r="A5" s="58"/>
      <c r="B5" s="1"/>
      <c r="C5" s="59" t="s">
        <v>152</v>
      </c>
      <c r="D5" s="59"/>
      <c r="E5" s="59"/>
      <c r="F5" s="60" t="s">
        <v>153</v>
      </c>
      <c r="G5" s="57"/>
      <c r="H5" s="61"/>
      <c r="I5" s="61"/>
    </row>
    <row r="6" spans="1:9" ht="51" customHeight="1" x14ac:dyDescent="0.25">
      <c r="A6" s="4" t="s">
        <v>154</v>
      </c>
      <c r="B6" s="54" t="s">
        <v>155</v>
      </c>
      <c r="C6" s="54"/>
      <c r="D6" s="54"/>
      <c r="E6" s="54"/>
      <c r="F6" s="54" t="s">
        <v>156</v>
      </c>
      <c r="G6" s="54"/>
      <c r="H6" s="55" t="s">
        <v>157</v>
      </c>
      <c r="I6" s="55"/>
    </row>
    <row r="7" spans="1:9" ht="30" customHeight="1" x14ac:dyDescent="0.25">
      <c r="A7" s="15">
        <v>1</v>
      </c>
      <c r="B7" s="48" t="s">
        <v>158</v>
      </c>
      <c r="C7" s="48"/>
      <c r="D7" s="48"/>
      <c r="E7" s="48"/>
      <c r="F7" s="49">
        <v>0</v>
      </c>
      <c r="G7" s="49"/>
      <c r="H7" s="56"/>
      <c r="I7" s="56"/>
    </row>
    <row r="8" spans="1:9" x14ac:dyDescent="0.25">
      <c r="A8" s="15">
        <v>2</v>
      </c>
      <c r="B8" s="48" t="s">
        <v>159</v>
      </c>
      <c r="C8" s="48"/>
      <c r="D8" s="48"/>
      <c r="E8" s="48"/>
      <c r="F8" s="49">
        <v>0</v>
      </c>
      <c r="G8" s="49"/>
      <c r="H8" s="50"/>
      <c r="I8" s="50"/>
    </row>
    <row r="9" spans="1:9" x14ac:dyDescent="0.25">
      <c r="A9" s="51" t="s">
        <v>160</v>
      </c>
      <c r="B9" s="51"/>
      <c r="C9" s="51"/>
      <c r="D9" s="51"/>
      <c r="E9" s="51"/>
      <c r="F9" s="52">
        <f>+F7+F8</f>
        <v>0</v>
      </c>
      <c r="G9" s="52"/>
      <c r="H9" s="53"/>
      <c r="I9" s="53"/>
    </row>
  </sheetData>
  <sheetProtection algorithmName="SHA-512" hashValue="hlQE5IcG5g7RztZrPYzjnH/wuEFXMpeJTpLIxt+Usy1dnkyQLONDlcFUqGlwGs6Ec6XhT0Bfbnqgap/tk1lhwA==" saltValue="VWhtAEXlYSqkgEqtfgmJ2g==" spinCount="100000" sheet="1" objects="1" scenarios="1"/>
  <mergeCells count="21">
    <mergeCell ref="A1:I2"/>
    <mergeCell ref="A3:A5"/>
    <mergeCell ref="C3:E3"/>
    <mergeCell ref="F3:G3"/>
    <mergeCell ref="C4:E4"/>
    <mergeCell ref="F4:G4"/>
    <mergeCell ref="C5:E5"/>
    <mergeCell ref="F5:G5"/>
    <mergeCell ref="H5:I5"/>
    <mergeCell ref="B6:E6"/>
    <mergeCell ref="F6:G6"/>
    <mergeCell ref="H6:I6"/>
    <mergeCell ref="B7:E7"/>
    <mergeCell ref="F7:G7"/>
    <mergeCell ref="H7:I7"/>
    <mergeCell ref="B8:E8"/>
    <mergeCell ref="F8:G8"/>
    <mergeCell ref="H8:I8"/>
    <mergeCell ref="A9:E9"/>
    <mergeCell ref="F9:G9"/>
    <mergeCell ref="H9:I9"/>
  </mergeCells>
  <pageMargins left="0.70866141732283472" right="0.70866141732283472" top="0.74803149606299213" bottom="0.74803149606299213" header="0.31496062992125984" footer="0.31496062992125984"/>
  <pageSetup orientation="portrait" r:id="rId1"/>
  <headerFooter>
    <oddFooter>&amp;R&amp;8FO-GCT-PC01-07
V1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9"/>
  <sheetViews>
    <sheetView tabSelected="1" zoomScaleNormal="100" workbookViewId="0">
      <selection sqref="A1:I2"/>
    </sheetView>
  </sheetViews>
  <sheetFormatPr baseColWidth="10" defaultColWidth="11.42578125" defaultRowHeight="15" x14ac:dyDescent="0.25"/>
  <cols>
    <col min="1" max="1" width="16.28515625" style="6" customWidth="1"/>
    <col min="2" max="2" width="57.7109375" style="3" customWidth="1"/>
    <col min="3" max="3" width="11.5703125" style="3" bestFit="1" customWidth="1"/>
    <col min="4" max="5" width="11.85546875" style="3" bestFit="1" customWidth="1"/>
    <col min="6" max="6" width="8.85546875" style="3" bestFit="1" customWidth="1"/>
    <col min="7" max="7" width="14.140625" style="3" bestFit="1" customWidth="1"/>
    <col min="8" max="8" width="11.28515625" style="3" customWidth="1"/>
    <col min="9" max="9" width="27.28515625" style="3" customWidth="1"/>
    <col min="10" max="16384" width="11.42578125" style="3"/>
  </cols>
  <sheetData>
    <row r="1" spans="1:9" x14ac:dyDescent="0.25">
      <c r="A1" s="57" t="s">
        <v>420</v>
      </c>
      <c r="B1" s="57"/>
      <c r="C1" s="57"/>
      <c r="D1" s="57"/>
      <c r="E1" s="57"/>
      <c r="F1" s="57"/>
      <c r="G1" s="57"/>
      <c r="H1" s="57"/>
      <c r="I1" s="57"/>
    </row>
    <row r="2" spans="1:9" x14ac:dyDescent="0.25">
      <c r="A2" s="57"/>
      <c r="B2" s="57"/>
      <c r="C2" s="57"/>
      <c r="D2" s="57"/>
      <c r="E2" s="57"/>
      <c r="F2" s="57"/>
      <c r="G2" s="57"/>
      <c r="H2" s="57"/>
      <c r="I2" s="57"/>
    </row>
    <row r="3" spans="1:9" ht="33" customHeight="1" x14ac:dyDescent="0.25">
      <c r="A3" s="58"/>
      <c r="B3" s="1" t="s">
        <v>147</v>
      </c>
      <c r="C3" s="59" t="s">
        <v>148</v>
      </c>
      <c r="D3" s="59"/>
      <c r="E3" s="59"/>
      <c r="F3" s="57"/>
      <c r="G3" s="57"/>
      <c r="H3" s="2" t="s">
        <v>149</v>
      </c>
      <c r="I3" s="2"/>
    </row>
    <row r="4" spans="1:9" ht="33" customHeight="1" x14ac:dyDescent="0.25">
      <c r="A4" s="58"/>
      <c r="B4" s="1" t="s">
        <v>150</v>
      </c>
      <c r="C4" s="59" t="s">
        <v>151</v>
      </c>
      <c r="D4" s="59"/>
      <c r="E4" s="59"/>
      <c r="F4" s="57"/>
      <c r="G4" s="57"/>
      <c r="H4" s="2" t="s">
        <v>149</v>
      </c>
      <c r="I4" s="2"/>
    </row>
    <row r="5" spans="1:9" x14ac:dyDescent="0.25">
      <c r="A5" s="58"/>
      <c r="B5" s="1"/>
      <c r="C5" s="59" t="s">
        <v>152</v>
      </c>
      <c r="D5" s="59"/>
      <c r="E5" s="59"/>
      <c r="F5" s="60" t="s">
        <v>153</v>
      </c>
      <c r="G5" s="57"/>
      <c r="H5" s="61"/>
      <c r="I5" s="61"/>
    </row>
    <row r="6" spans="1:9" ht="30" x14ac:dyDescent="0.25">
      <c r="A6" s="4" t="s">
        <v>154</v>
      </c>
      <c r="B6" s="4" t="s">
        <v>161</v>
      </c>
      <c r="C6" s="4" t="s">
        <v>162</v>
      </c>
      <c r="D6" s="4" t="s">
        <v>156</v>
      </c>
      <c r="E6" s="4" t="s">
        <v>163</v>
      </c>
      <c r="F6" s="4" t="s">
        <v>164</v>
      </c>
      <c r="G6" s="7" t="s">
        <v>165</v>
      </c>
      <c r="H6" s="55" t="s">
        <v>157</v>
      </c>
      <c r="I6" s="55"/>
    </row>
    <row r="7" spans="1:9" ht="210" x14ac:dyDescent="0.25">
      <c r="A7" s="16" t="s">
        <v>5</v>
      </c>
      <c r="B7" s="17" t="s">
        <v>166</v>
      </c>
      <c r="C7" s="16">
        <f>Datos!C2</f>
        <v>0</v>
      </c>
      <c r="D7" s="8">
        <v>0</v>
      </c>
      <c r="E7" s="8">
        <v>0</v>
      </c>
      <c r="F7" s="16">
        <f t="shared" ref="F7:F58" si="0">D7-E7</f>
        <v>0</v>
      </c>
      <c r="G7" s="19" t="e">
        <f>1-(F7)/C7</f>
        <v>#DIV/0!</v>
      </c>
      <c r="H7" s="56"/>
      <c r="I7" s="56"/>
    </row>
    <row r="8" spans="1:9" ht="30" x14ac:dyDescent="0.25">
      <c r="A8" s="16" t="s">
        <v>7</v>
      </c>
      <c r="B8" s="17" t="s">
        <v>167</v>
      </c>
      <c r="C8" s="16">
        <f>Datos!C3</f>
        <v>0</v>
      </c>
      <c r="D8" s="8">
        <v>0</v>
      </c>
      <c r="E8" s="8">
        <v>0</v>
      </c>
      <c r="F8" s="16">
        <f t="shared" si="0"/>
        <v>0</v>
      </c>
      <c r="G8" s="19" t="e">
        <f t="shared" ref="G8:G58" si="1">1-(F8)/C8</f>
        <v>#DIV/0!</v>
      </c>
      <c r="H8" s="50"/>
      <c r="I8" s="50"/>
    </row>
    <row r="9" spans="1:9" ht="30" x14ac:dyDescent="0.25">
      <c r="A9" s="16" t="s">
        <v>168</v>
      </c>
      <c r="B9" s="18" t="s">
        <v>169</v>
      </c>
      <c r="C9" s="16">
        <f>Datos!C4</f>
        <v>0</v>
      </c>
      <c r="D9" s="8">
        <v>0</v>
      </c>
      <c r="E9" s="8">
        <v>0</v>
      </c>
      <c r="F9" s="16">
        <f t="shared" si="0"/>
        <v>0</v>
      </c>
      <c r="G9" s="19" t="e">
        <f t="shared" si="1"/>
        <v>#DIV/0!</v>
      </c>
      <c r="H9" s="50"/>
      <c r="I9" s="50"/>
    </row>
    <row r="10" spans="1:9" ht="45" x14ac:dyDescent="0.25">
      <c r="A10" s="16" t="s">
        <v>170</v>
      </c>
      <c r="B10" s="17" t="s">
        <v>171</v>
      </c>
      <c r="C10" s="16">
        <f>Datos!C5</f>
        <v>0</v>
      </c>
      <c r="D10" s="8">
        <v>0</v>
      </c>
      <c r="E10" s="8">
        <v>0</v>
      </c>
      <c r="F10" s="16">
        <f t="shared" si="0"/>
        <v>0</v>
      </c>
      <c r="G10" s="19" t="e">
        <f t="shared" si="1"/>
        <v>#DIV/0!</v>
      </c>
      <c r="H10" s="50"/>
      <c r="I10" s="50"/>
    </row>
    <row r="11" spans="1:9" ht="60" x14ac:dyDescent="0.25">
      <c r="A11" s="16" t="s">
        <v>172</v>
      </c>
      <c r="B11" s="17" t="s">
        <v>173</v>
      </c>
      <c r="C11" s="16">
        <f>Datos!C6</f>
        <v>0</v>
      </c>
      <c r="D11" s="8">
        <v>0</v>
      </c>
      <c r="E11" s="8">
        <v>0</v>
      </c>
      <c r="F11" s="16">
        <f t="shared" si="0"/>
        <v>0</v>
      </c>
      <c r="G11" s="19" t="e">
        <f t="shared" si="1"/>
        <v>#DIV/0!</v>
      </c>
      <c r="H11" s="50"/>
      <c r="I11" s="50"/>
    </row>
    <row r="12" spans="1:9" ht="45" x14ac:dyDescent="0.25">
      <c r="A12" s="16" t="s">
        <v>174</v>
      </c>
      <c r="B12" s="17" t="s">
        <v>175</v>
      </c>
      <c r="C12" s="16">
        <f>Datos!C7</f>
        <v>0</v>
      </c>
      <c r="D12" s="8">
        <v>0</v>
      </c>
      <c r="E12" s="8">
        <v>0</v>
      </c>
      <c r="F12" s="16">
        <f t="shared" si="0"/>
        <v>0</v>
      </c>
      <c r="G12" s="19" t="e">
        <f t="shared" si="1"/>
        <v>#DIV/0!</v>
      </c>
      <c r="H12" s="50"/>
      <c r="I12" s="50"/>
    </row>
    <row r="13" spans="1:9" ht="60" x14ac:dyDescent="0.25">
      <c r="A13" s="16" t="s">
        <v>17</v>
      </c>
      <c r="B13" s="17" t="s">
        <v>176</v>
      </c>
      <c r="C13" s="16">
        <f>Datos!C8</f>
        <v>0</v>
      </c>
      <c r="D13" s="8">
        <v>0</v>
      </c>
      <c r="E13" s="8">
        <v>0</v>
      </c>
      <c r="F13" s="16">
        <f t="shared" si="0"/>
        <v>0</v>
      </c>
      <c r="G13" s="19" t="e">
        <f t="shared" si="1"/>
        <v>#DIV/0!</v>
      </c>
      <c r="H13" s="50"/>
      <c r="I13" s="50"/>
    </row>
    <row r="14" spans="1:9" ht="30" x14ac:dyDescent="0.25">
      <c r="A14" s="16" t="s">
        <v>177</v>
      </c>
      <c r="B14" s="17" t="s">
        <v>178</v>
      </c>
      <c r="C14" s="16">
        <f>Datos!C4</f>
        <v>0</v>
      </c>
      <c r="D14" s="8">
        <v>0</v>
      </c>
      <c r="E14" s="8">
        <v>0</v>
      </c>
      <c r="F14" s="16">
        <f t="shared" si="0"/>
        <v>0</v>
      </c>
      <c r="G14" s="19" t="e">
        <f t="shared" si="1"/>
        <v>#DIV/0!</v>
      </c>
      <c r="H14" s="50"/>
      <c r="I14" s="50"/>
    </row>
    <row r="15" spans="1:9" ht="30" x14ac:dyDescent="0.25">
      <c r="A15" s="16" t="s">
        <v>179</v>
      </c>
      <c r="B15" s="17" t="s">
        <v>180</v>
      </c>
      <c r="C15" s="16">
        <f>Datos!C4</f>
        <v>0</v>
      </c>
      <c r="D15" s="8">
        <v>0</v>
      </c>
      <c r="E15" s="8">
        <v>0</v>
      </c>
      <c r="F15" s="16">
        <f t="shared" si="0"/>
        <v>0</v>
      </c>
      <c r="G15" s="19" t="e">
        <f t="shared" si="1"/>
        <v>#DIV/0!</v>
      </c>
      <c r="H15" s="50"/>
      <c r="I15" s="50"/>
    </row>
    <row r="16" spans="1:9" ht="30" x14ac:dyDescent="0.25">
      <c r="A16" s="16" t="s">
        <v>181</v>
      </c>
      <c r="B16" s="17" t="s">
        <v>182</v>
      </c>
      <c r="C16" s="16">
        <f>Datos!C4</f>
        <v>0</v>
      </c>
      <c r="D16" s="8">
        <v>0</v>
      </c>
      <c r="E16" s="8">
        <v>0</v>
      </c>
      <c r="F16" s="16">
        <f t="shared" si="0"/>
        <v>0</v>
      </c>
      <c r="G16" s="19" t="e">
        <f t="shared" si="1"/>
        <v>#DIV/0!</v>
      </c>
      <c r="H16" s="50"/>
      <c r="I16" s="50"/>
    </row>
    <row r="17" spans="1:9" x14ac:dyDescent="0.25">
      <c r="A17" s="16" t="s">
        <v>183</v>
      </c>
      <c r="B17" s="17" t="s">
        <v>184</v>
      </c>
      <c r="C17" s="16">
        <f>Datos!C4</f>
        <v>0</v>
      </c>
      <c r="D17" s="8">
        <v>0</v>
      </c>
      <c r="E17" s="8">
        <v>0</v>
      </c>
      <c r="F17" s="16">
        <f t="shared" si="0"/>
        <v>0</v>
      </c>
      <c r="G17" s="19" t="e">
        <f t="shared" si="1"/>
        <v>#DIV/0!</v>
      </c>
      <c r="H17" s="50"/>
      <c r="I17" s="50"/>
    </row>
    <row r="18" spans="1:9" ht="45" x14ac:dyDescent="0.25">
      <c r="A18" s="16" t="s">
        <v>19</v>
      </c>
      <c r="B18" s="17" t="s">
        <v>185</v>
      </c>
      <c r="C18" s="16">
        <f>Datos!C9</f>
        <v>0</v>
      </c>
      <c r="D18" s="8">
        <v>0</v>
      </c>
      <c r="E18" s="8">
        <v>0</v>
      </c>
      <c r="F18" s="16">
        <f t="shared" si="0"/>
        <v>0</v>
      </c>
      <c r="G18" s="19" t="e">
        <f t="shared" si="1"/>
        <v>#DIV/0!</v>
      </c>
      <c r="H18" s="62"/>
      <c r="I18" s="62"/>
    </row>
    <row r="19" spans="1:9" ht="45" x14ac:dyDescent="0.25">
      <c r="A19" s="16" t="s">
        <v>186</v>
      </c>
      <c r="B19" s="17" t="s">
        <v>187</v>
      </c>
      <c r="C19" s="16">
        <f>Datos!C10</f>
        <v>0</v>
      </c>
      <c r="D19" s="8">
        <v>0</v>
      </c>
      <c r="E19" s="8">
        <v>0</v>
      </c>
      <c r="F19" s="16">
        <f t="shared" si="0"/>
        <v>0</v>
      </c>
      <c r="G19" s="19" t="e">
        <f t="shared" si="1"/>
        <v>#DIV/0!</v>
      </c>
      <c r="H19" s="50"/>
      <c r="I19" s="50"/>
    </row>
    <row r="20" spans="1:9" ht="45" x14ac:dyDescent="0.25">
      <c r="A20" s="16" t="s">
        <v>188</v>
      </c>
      <c r="B20" s="17" t="s">
        <v>189</v>
      </c>
      <c r="C20" s="16">
        <f>Datos!C10</f>
        <v>0</v>
      </c>
      <c r="D20" s="8">
        <v>0</v>
      </c>
      <c r="E20" s="8">
        <v>0</v>
      </c>
      <c r="F20" s="16">
        <f t="shared" si="0"/>
        <v>0</v>
      </c>
      <c r="G20" s="19" t="e">
        <f t="shared" si="1"/>
        <v>#DIV/0!</v>
      </c>
      <c r="H20" s="62"/>
      <c r="I20" s="62"/>
    </row>
    <row r="21" spans="1:9" ht="45" x14ac:dyDescent="0.25">
      <c r="A21" s="16" t="s">
        <v>23</v>
      </c>
      <c r="B21" s="17" t="s">
        <v>190</v>
      </c>
      <c r="C21" s="16">
        <f>Datos!C11</f>
        <v>0</v>
      </c>
      <c r="D21" s="8">
        <v>0</v>
      </c>
      <c r="E21" s="8">
        <v>0</v>
      </c>
      <c r="F21" s="16">
        <f t="shared" si="0"/>
        <v>0</v>
      </c>
      <c r="G21" s="19" t="e">
        <f t="shared" si="1"/>
        <v>#DIV/0!</v>
      </c>
      <c r="H21" s="50"/>
      <c r="I21" s="50"/>
    </row>
    <row r="22" spans="1:9" ht="105" x14ac:dyDescent="0.25">
      <c r="A22" s="16" t="s">
        <v>25</v>
      </c>
      <c r="B22" s="17" t="s">
        <v>191</v>
      </c>
      <c r="C22" s="16">
        <f>Datos!C12</f>
        <v>0</v>
      </c>
      <c r="D22" s="8">
        <v>0</v>
      </c>
      <c r="E22" s="8">
        <v>0</v>
      </c>
      <c r="F22" s="16">
        <f t="shared" si="0"/>
        <v>0</v>
      </c>
      <c r="G22" s="19" t="e">
        <f t="shared" si="1"/>
        <v>#DIV/0!</v>
      </c>
      <c r="H22" s="62"/>
      <c r="I22" s="62"/>
    </row>
    <row r="23" spans="1:9" ht="75" x14ac:dyDescent="0.25">
      <c r="A23" s="16" t="s">
        <v>27</v>
      </c>
      <c r="B23" s="17" t="s">
        <v>192</v>
      </c>
      <c r="C23" s="16">
        <f>Datos!C13</f>
        <v>0</v>
      </c>
      <c r="D23" s="8">
        <v>0</v>
      </c>
      <c r="E23" s="8">
        <v>0</v>
      </c>
      <c r="F23" s="16">
        <f t="shared" si="0"/>
        <v>0</v>
      </c>
      <c r="G23" s="19" t="e">
        <f t="shared" si="1"/>
        <v>#DIV/0!</v>
      </c>
      <c r="H23" s="62"/>
      <c r="I23" s="62"/>
    </row>
    <row r="24" spans="1:9" ht="75" x14ac:dyDescent="0.25">
      <c r="A24" s="16" t="s">
        <v>193</v>
      </c>
      <c r="B24" s="17" t="s">
        <v>194</v>
      </c>
      <c r="C24" s="16">
        <f>Datos!C10</f>
        <v>0</v>
      </c>
      <c r="D24" s="8">
        <v>0</v>
      </c>
      <c r="E24" s="8">
        <v>0</v>
      </c>
      <c r="F24" s="16">
        <f t="shared" si="0"/>
        <v>0</v>
      </c>
      <c r="G24" s="19" t="e">
        <f t="shared" si="1"/>
        <v>#DIV/0!</v>
      </c>
      <c r="H24" s="50"/>
      <c r="I24" s="50"/>
    </row>
    <row r="25" spans="1:9" ht="180" x14ac:dyDescent="0.25">
      <c r="A25" s="16" t="s">
        <v>195</v>
      </c>
      <c r="B25" s="17" t="s">
        <v>196</v>
      </c>
      <c r="C25" s="16">
        <f>Datos!C14</f>
        <v>0</v>
      </c>
      <c r="D25" s="8">
        <v>0</v>
      </c>
      <c r="E25" s="8">
        <v>0</v>
      </c>
      <c r="F25" s="16">
        <f t="shared" si="0"/>
        <v>0</v>
      </c>
      <c r="G25" s="19" t="e">
        <f t="shared" si="1"/>
        <v>#DIV/0!</v>
      </c>
      <c r="H25" s="62"/>
      <c r="I25" s="62"/>
    </row>
    <row r="26" spans="1:9" ht="60" x14ac:dyDescent="0.25">
      <c r="A26" s="16" t="s">
        <v>31</v>
      </c>
      <c r="B26" s="17" t="s">
        <v>197</v>
      </c>
      <c r="C26" s="16">
        <f>Datos!C15</f>
        <v>0</v>
      </c>
      <c r="D26" s="8">
        <v>0</v>
      </c>
      <c r="E26" s="8">
        <v>0</v>
      </c>
      <c r="F26" s="16">
        <f t="shared" si="0"/>
        <v>0</v>
      </c>
      <c r="G26" s="19" t="e">
        <f t="shared" si="1"/>
        <v>#DIV/0!</v>
      </c>
      <c r="H26" s="50"/>
      <c r="I26" s="50"/>
    </row>
    <row r="27" spans="1:9" ht="30" x14ac:dyDescent="0.25">
      <c r="A27" s="16" t="s">
        <v>33</v>
      </c>
      <c r="B27" s="17" t="s">
        <v>198</v>
      </c>
      <c r="C27" s="16">
        <f>Datos!C16</f>
        <v>0</v>
      </c>
      <c r="D27" s="8">
        <v>0</v>
      </c>
      <c r="E27" s="8">
        <v>0</v>
      </c>
      <c r="F27" s="16">
        <f t="shared" si="0"/>
        <v>0</v>
      </c>
      <c r="G27" s="19" t="e">
        <f t="shared" si="1"/>
        <v>#DIV/0!</v>
      </c>
      <c r="H27" s="50"/>
      <c r="I27" s="50"/>
    </row>
    <row r="28" spans="1:9" ht="60" x14ac:dyDescent="0.25">
      <c r="A28" s="16" t="s">
        <v>35</v>
      </c>
      <c r="B28" s="17" t="s">
        <v>199</v>
      </c>
      <c r="C28" s="16">
        <f>Datos!C17</f>
        <v>0</v>
      </c>
      <c r="D28" s="8">
        <v>0</v>
      </c>
      <c r="E28" s="8">
        <v>0</v>
      </c>
      <c r="F28" s="16">
        <f t="shared" si="0"/>
        <v>0</v>
      </c>
      <c r="G28" s="19" t="e">
        <f t="shared" si="1"/>
        <v>#DIV/0!</v>
      </c>
      <c r="H28" s="50"/>
      <c r="I28" s="50"/>
    </row>
    <row r="29" spans="1:9" ht="30" x14ac:dyDescent="0.25">
      <c r="A29" s="16" t="s">
        <v>200</v>
      </c>
      <c r="B29" s="17" t="s">
        <v>201</v>
      </c>
      <c r="C29" s="16">
        <f>Datos!C18</f>
        <v>0</v>
      </c>
      <c r="D29" s="8">
        <v>0</v>
      </c>
      <c r="E29" s="8">
        <v>0</v>
      </c>
      <c r="F29" s="16">
        <f t="shared" si="0"/>
        <v>0</v>
      </c>
      <c r="G29" s="19" t="e">
        <f t="shared" si="1"/>
        <v>#DIV/0!</v>
      </c>
      <c r="H29" s="50"/>
      <c r="I29" s="50"/>
    </row>
    <row r="30" spans="1:9" ht="30" x14ac:dyDescent="0.25">
      <c r="A30" s="16" t="s">
        <v>202</v>
      </c>
      <c r="B30" s="17" t="s">
        <v>203</v>
      </c>
      <c r="C30" s="16">
        <f>Datos!C18</f>
        <v>0</v>
      </c>
      <c r="D30" s="8">
        <v>0</v>
      </c>
      <c r="E30" s="8">
        <v>0</v>
      </c>
      <c r="F30" s="16">
        <f t="shared" si="0"/>
        <v>0</v>
      </c>
      <c r="G30" s="19" t="e">
        <f t="shared" si="1"/>
        <v>#DIV/0!</v>
      </c>
      <c r="H30" s="50"/>
      <c r="I30" s="50"/>
    </row>
    <row r="31" spans="1:9" ht="105" x14ac:dyDescent="0.25">
      <c r="A31" s="16" t="s">
        <v>204</v>
      </c>
      <c r="B31" s="17" t="s">
        <v>205</v>
      </c>
      <c r="C31" s="16">
        <f>Datos!C5</f>
        <v>0</v>
      </c>
      <c r="D31" s="8">
        <v>0</v>
      </c>
      <c r="E31" s="8">
        <v>0</v>
      </c>
      <c r="F31" s="16">
        <f t="shared" si="0"/>
        <v>0</v>
      </c>
      <c r="G31" s="19" t="e">
        <f t="shared" si="1"/>
        <v>#DIV/0!</v>
      </c>
      <c r="H31" s="50"/>
      <c r="I31" s="50"/>
    </row>
    <row r="32" spans="1:9" ht="75" x14ac:dyDescent="0.25">
      <c r="A32" s="16" t="s">
        <v>206</v>
      </c>
      <c r="B32" s="17" t="s">
        <v>207</v>
      </c>
      <c r="C32" s="16">
        <f>Datos!C5</f>
        <v>0</v>
      </c>
      <c r="D32" s="8">
        <v>0</v>
      </c>
      <c r="E32" s="8">
        <v>0</v>
      </c>
      <c r="F32" s="16">
        <f t="shared" si="0"/>
        <v>0</v>
      </c>
      <c r="G32" s="19" t="e">
        <f t="shared" si="1"/>
        <v>#DIV/0!</v>
      </c>
      <c r="H32" s="50"/>
      <c r="I32" s="50"/>
    </row>
    <row r="33" spans="1:9" ht="75" x14ac:dyDescent="0.25">
      <c r="A33" s="16" t="s">
        <v>208</v>
      </c>
      <c r="B33" s="17" t="s">
        <v>209</v>
      </c>
      <c r="C33" s="16">
        <f>Datos!C5</f>
        <v>0</v>
      </c>
      <c r="D33" s="8">
        <v>0</v>
      </c>
      <c r="E33" s="8">
        <v>0</v>
      </c>
      <c r="F33" s="16">
        <f t="shared" si="0"/>
        <v>0</v>
      </c>
      <c r="G33" s="19" t="e">
        <f t="shared" si="1"/>
        <v>#DIV/0!</v>
      </c>
      <c r="H33" s="50"/>
      <c r="I33" s="50"/>
    </row>
    <row r="34" spans="1:9" ht="60" x14ac:dyDescent="0.25">
      <c r="A34" s="16" t="s">
        <v>210</v>
      </c>
      <c r="B34" s="17" t="s">
        <v>211</v>
      </c>
      <c r="C34" s="16">
        <f>Datos!C5</f>
        <v>0</v>
      </c>
      <c r="D34" s="8">
        <v>0</v>
      </c>
      <c r="E34" s="8">
        <v>0</v>
      </c>
      <c r="F34" s="16">
        <f t="shared" si="0"/>
        <v>0</v>
      </c>
      <c r="G34" s="19" t="e">
        <f t="shared" si="1"/>
        <v>#DIV/0!</v>
      </c>
      <c r="H34" s="50"/>
      <c r="I34" s="50"/>
    </row>
    <row r="35" spans="1:9" ht="75" x14ac:dyDescent="0.25">
      <c r="A35" s="16" t="s">
        <v>212</v>
      </c>
      <c r="B35" s="17" t="s">
        <v>213</v>
      </c>
      <c r="C35" s="16">
        <f>Datos!C5</f>
        <v>0</v>
      </c>
      <c r="D35" s="8">
        <v>0</v>
      </c>
      <c r="E35" s="8">
        <v>0</v>
      </c>
      <c r="F35" s="16">
        <f t="shared" si="0"/>
        <v>0</v>
      </c>
      <c r="G35" s="19" t="e">
        <f t="shared" si="1"/>
        <v>#DIV/0!</v>
      </c>
      <c r="H35" s="50"/>
      <c r="I35" s="50"/>
    </row>
    <row r="36" spans="1:9" ht="60" x14ac:dyDescent="0.25">
      <c r="A36" s="16" t="s">
        <v>214</v>
      </c>
      <c r="B36" s="17" t="s">
        <v>215</v>
      </c>
      <c r="C36" s="16">
        <f>Datos!C5</f>
        <v>0</v>
      </c>
      <c r="D36" s="8">
        <v>0</v>
      </c>
      <c r="E36" s="8">
        <v>0</v>
      </c>
      <c r="F36" s="16">
        <f t="shared" si="0"/>
        <v>0</v>
      </c>
      <c r="G36" s="19" t="e">
        <f t="shared" si="1"/>
        <v>#DIV/0!</v>
      </c>
      <c r="H36" s="50"/>
      <c r="I36" s="50"/>
    </row>
    <row r="37" spans="1:9" ht="75" x14ac:dyDescent="0.25">
      <c r="A37" s="16" t="s">
        <v>216</v>
      </c>
      <c r="B37" s="17" t="s">
        <v>217</v>
      </c>
      <c r="C37" s="16">
        <f>Datos!C7</f>
        <v>0</v>
      </c>
      <c r="D37" s="8">
        <v>0</v>
      </c>
      <c r="E37" s="8">
        <v>0</v>
      </c>
      <c r="F37" s="16">
        <f t="shared" si="0"/>
        <v>0</v>
      </c>
      <c r="G37" s="19" t="e">
        <f t="shared" si="1"/>
        <v>#DIV/0!</v>
      </c>
      <c r="H37" s="50"/>
      <c r="I37" s="50"/>
    </row>
    <row r="38" spans="1:9" ht="105" x14ac:dyDescent="0.25">
      <c r="A38" s="16" t="s">
        <v>218</v>
      </c>
      <c r="B38" s="17" t="s">
        <v>219</v>
      </c>
      <c r="C38" s="16">
        <f>Datos!C7</f>
        <v>0</v>
      </c>
      <c r="D38" s="8">
        <v>0</v>
      </c>
      <c r="E38" s="8">
        <v>0</v>
      </c>
      <c r="F38" s="16">
        <f t="shared" si="0"/>
        <v>0</v>
      </c>
      <c r="G38" s="19" t="e">
        <f t="shared" si="1"/>
        <v>#DIV/0!</v>
      </c>
      <c r="H38" s="50"/>
      <c r="I38" s="50"/>
    </row>
    <row r="39" spans="1:9" ht="90" x14ac:dyDescent="0.25">
      <c r="A39" s="16" t="s">
        <v>220</v>
      </c>
      <c r="B39" s="17" t="s">
        <v>221</v>
      </c>
      <c r="C39" s="16">
        <f>Datos!C7</f>
        <v>0</v>
      </c>
      <c r="D39" s="8">
        <v>0</v>
      </c>
      <c r="E39" s="8">
        <v>0</v>
      </c>
      <c r="F39" s="16">
        <f t="shared" si="0"/>
        <v>0</v>
      </c>
      <c r="G39" s="19" t="e">
        <f t="shared" si="1"/>
        <v>#DIV/0!</v>
      </c>
      <c r="H39" s="50"/>
      <c r="I39" s="50"/>
    </row>
    <row r="40" spans="1:9" ht="75" x14ac:dyDescent="0.25">
      <c r="A40" s="16" t="s">
        <v>222</v>
      </c>
      <c r="B40" s="17" t="s">
        <v>223</v>
      </c>
      <c r="C40" s="16">
        <f>Datos!C7</f>
        <v>0</v>
      </c>
      <c r="D40" s="8">
        <v>0</v>
      </c>
      <c r="E40" s="8">
        <v>0</v>
      </c>
      <c r="F40" s="16">
        <f t="shared" si="0"/>
        <v>0</v>
      </c>
      <c r="G40" s="19" t="e">
        <f t="shared" si="1"/>
        <v>#DIV/0!</v>
      </c>
      <c r="H40" s="50"/>
      <c r="I40" s="50"/>
    </row>
    <row r="41" spans="1:9" ht="75" x14ac:dyDescent="0.25">
      <c r="A41" s="16" t="s">
        <v>224</v>
      </c>
      <c r="B41" s="17" t="s">
        <v>225</v>
      </c>
      <c r="C41" s="16">
        <f>Datos!C7</f>
        <v>0</v>
      </c>
      <c r="D41" s="8">
        <v>0</v>
      </c>
      <c r="E41" s="8">
        <v>0</v>
      </c>
      <c r="F41" s="16">
        <f t="shared" si="0"/>
        <v>0</v>
      </c>
      <c r="G41" s="19" t="e">
        <f t="shared" si="1"/>
        <v>#DIV/0!</v>
      </c>
      <c r="H41" s="50"/>
      <c r="I41" s="50"/>
    </row>
    <row r="42" spans="1:9" ht="75" x14ac:dyDescent="0.25">
      <c r="A42" s="16" t="s">
        <v>226</v>
      </c>
      <c r="B42" s="17" t="s">
        <v>227</v>
      </c>
      <c r="C42" s="16">
        <f>Datos!C7</f>
        <v>0</v>
      </c>
      <c r="D42" s="8">
        <v>0</v>
      </c>
      <c r="E42" s="8">
        <v>0</v>
      </c>
      <c r="F42" s="16">
        <f t="shared" si="0"/>
        <v>0</v>
      </c>
      <c r="G42" s="19" t="e">
        <f t="shared" si="1"/>
        <v>#DIV/0!</v>
      </c>
      <c r="H42" s="50"/>
      <c r="I42" s="50"/>
    </row>
    <row r="43" spans="1:9" ht="45" x14ac:dyDescent="0.25">
      <c r="A43" s="16" t="s">
        <v>228</v>
      </c>
      <c r="B43" s="17" t="s">
        <v>229</v>
      </c>
      <c r="C43" s="16">
        <f>Datos!C7</f>
        <v>0</v>
      </c>
      <c r="D43" s="8">
        <v>0</v>
      </c>
      <c r="E43" s="8">
        <v>0</v>
      </c>
      <c r="F43" s="16">
        <f t="shared" si="0"/>
        <v>0</v>
      </c>
      <c r="G43" s="19" t="e">
        <f t="shared" si="1"/>
        <v>#DIV/0!</v>
      </c>
      <c r="H43" s="50"/>
      <c r="I43" s="50"/>
    </row>
    <row r="44" spans="1:9" ht="60" x14ac:dyDescent="0.25">
      <c r="A44" s="16" t="s">
        <v>230</v>
      </c>
      <c r="B44" s="17" t="s">
        <v>231</v>
      </c>
      <c r="C44" s="16">
        <f>Datos!C7</f>
        <v>0</v>
      </c>
      <c r="D44" s="8">
        <v>0</v>
      </c>
      <c r="E44" s="8">
        <v>0</v>
      </c>
      <c r="F44" s="16">
        <f t="shared" si="0"/>
        <v>0</v>
      </c>
      <c r="G44" s="19" t="e">
        <f t="shared" si="1"/>
        <v>#DIV/0!</v>
      </c>
      <c r="H44" s="50"/>
      <c r="I44" s="50"/>
    </row>
    <row r="45" spans="1:9" ht="30" x14ac:dyDescent="0.25">
      <c r="A45" s="16" t="s">
        <v>232</v>
      </c>
      <c r="B45" s="17" t="s">
        <v>233</v>
      </c>
      <c r="C45" s="16">
        <f>Datos!C4</f>
        <v>0</v>
      </c>
      <c r="D45" s="8">
        <v>0</v>
      </c>
      <c r="E45" s="8">
        <v>0</v>
      </c>
      <c r="F45" s="16">
        <f t="shared" si="0"/>
        <v>0</v>
      </c>
      <c r="G45" s="19" t="e">
        <f t="shared" si="1"/>
        <v>#DIV/0!</v>
      </c>
      <c r="H45" s="62"/>
      <c r="I45" s="62"/>
    </row>
    <row r="46" spans="1:9" ht="75" x14ac:dyDescent="0.25">
      <c r="A46" s="16" t="s">
        <v>234</v>
      </c>
      <c r="B46" s="17" t="s">
        <v>235</v>
      </c>
      <c r="C46" s="16">
        <f>Datos!C19</f>
        <v>0</v>
      </c>
      <c r="D46" s="8">
        <v>0</v>
      </c>
      <c r="E46" s="8">
        <v>0</v>
      </c>
      <c r="F46" s="16">
        <f t="shared" si="0"/>
        <v>0</v>
      </c>
      <c r="G46" s="19" t="e">
        <f t="shared" si="1"/>
        <v>#DIV/0!</v>
      </c>
      <c r="H46" s="62"/>
      <c r="I46" s="62"/>
    </row>
    <row r="47" spans="1:9" ht="30" x14ac:dyDescent="0.25">
      <c r="A47" s="16" t="s">
        <v>40</v>
      </c>
      <c r="B47" s="17" t="s">
        <v>236</v>
      </c>
      <c r="C47" s="16">
        <f>Datos!C20</f>
        <v>0</v>
      </c>
      <c r="D47" s="8">
        <v>0</v>
      </c>
      <c r="E47" s="8">
        <v>0</v>
      </c>
      <c r="F47" s="16">
        <f t="shared" si="0"/>
        <v>0</v>
      </c>
      <c r="G47" s="19" t="e">
        <f t="shared" si="1"/>
        <v>#DIV/0!</v>
      </c>
      <c r="H47" s="50"/>
      <c r="I47" s="50"/>
    </row>
    <row r="48" spans="1:9" ht="120" x14ac:dyDescent="0.25">
      <c r="A48" s="16" t="s">
        <v>237</v>
      </c>
      <c r="B48" s="17" t="s">
        <v>238</v>
      </c>
      <c r="C48" s="16">
        <f>Datos!C4</f>
        <v>0</v>
      </c>
      <c r="D48" s="8">
        <v>0</v>
      </c>
      <c r="E48" s="8">
        <v>0</v>
      </c>
      <c r="F48" s="16">
        <f t="shared" si="0"/>
        <v>0</v>
      </c>
      <c r="G48" s="19" t="e">
        <f t="shared" si="1"/>
        <v>#DIV/0!</v>
      </c>
      <c r="H48" s="62"/>
      <c r="I48" s="62"/>
    </row>
    <row r="49" spans="1:9" ht="45" x14ac:dyDescent="0.25">
      <c r="A49" s="16" t="s">
        <v>239</v>
      </c>
      <c r="B49" s="17" t="s">
        <v>240</v>
      </c>
      <c r="C49" s="16">
        <f>Datos!C19</f>
        <v>0</v>
      </c>
      <c r="D49" s="8">
        <v>0</v>
      </c>
      <c r="E49" s="8">
        <v>0</v>
      </c>
      <c r="F49" s="16">
        <f t="shared" si="0"/>
        <v>0</v>
      </c>
      <c r="G49" s="19" t="e">
        <f t="shared" si="1"/>
        <v>#DIV/0!</v>
      </c>
      <c r="H49" s="50"/>
      <c r="I49" s="50"/>
    </row>
    <row r="50" spans="1:9" ht="30" x14ac:dyDescent="0.25">
      <c r="A50" s="16" t="s">
        <v>241</v>
      </c>
      <c r="B50" s="17" t="s">
        <v>242</v>
      </c>
      <c r="C50" s="16">
        <f>Datos!C21</f>
        <v>0</v>
      </c>
      <c r="D50" s="8">
        <v>0</v>
      </c>
      <c r="E50" s="8">
        <v>0</v>
      </c>
      <c r="F50" s="16">
        <f t="shared" si="0"/>
        <v>0</v>
      </c>
      <c r="G50" s="19" t="e">
        <f t="shared" si="1"/>
        <v>#DIV/0!</v>
      </c>
      <c r="H50" s="62"/>
      <c r="I50" s="62"/>
    </row>
    <row r="51" spans="1:9" ht="45" x14ac:dyDescent="0.25">
      <c r="A51" s="16" t="s">
        <v>243</v>
      </c>
      <c r="B51" s="17" t="s">
        <v>244</v>
      </c>
      <c r="C51" s="16">
        <f>Datos!C21</f>
        <v>0</v>
      </c>
      <c r="D51" s="8">
        <v>0</v>
      </c>
      <c r="E51" s="8">
        <v>0</v>
      </c>
      <c r="F51" s="16">
        <f t="shared" si="0"/>
        <v>0</v>
      </c>
      <c r="G51" s="19" t="e">
        <f t="shared" si="1"/>
        <v>#DIV/0!</v>
      </c>
      <c r="H51" s="50"/>
      <c r="I51" s="50"/>
    </row>
    <row r="52" spans="1:9" ht="45" x14ac:dyDescent="0.25">
      <c r="A52" s="16" t="s">
        <v>245</v>
      </c>
      <c r="B52" s="17" t="s">
        <v>246</v>
      </c>
      <c r="C52" s="16">
        <f>Datos!C21</f>
        <v>0</v>
      </c>
      <c r="D52" s="8">
        <v>0</v>
      </c>
      <c r="E52" s="8">
        <v>0</v>
      </c>
      <c r="F52" s="16">
        <f t="shared" si="0"/>
        <v>0</v>
      </c>
      <c r="G52" s="19" t="e">
        <f t="shared" si="1"/>
        <v>#DIV/0!</v>
      </c>
      <c r="H52" s="50"/>
      <c r="I52" s="50"/>
    </row>
    <row r="53" spans="1:9" ht="45" x14ac:dyDescent="0.25">
      <c r="A53" s="16" t="s">
        <v>247</v>
      </c>
      <c r="B53" s="17" t="s">
        <v>248</v>
      </c>
      <c r="C53" s="16">
        <f>Datos!C21</f>
        <v>0</v>
      </c>
      <c r="D53" s="8">
        <v>0</v>
      </c>
      <c r="E53" s="8">
        <v>0</v>
      </c>
      <c r="F53" s="16">
        <f t="shared" si="0"/>
        <v>0</v>
      </c>
      <c r="G53" s="19" t="e">
        <f t="shared" si="1"/>
        <v>#DIV/0!</v>
      </c>
      <c r="H53" s="50"/>
      <c r="I53" s="50"/>
    </row>
    <row r="54" spans="1:9" ht="30" x14ac:dyDescent="0.25">
      <c r="A54" s="16" t="s">
        <v>249</v>
      </c>
      <c r="B54" s="17" t="s">
        <v>250</v>
      </c>
      <c r="C54" s="16">
        <f>Datos!C21</f>
        <v>0</v>
      </c>
      <c r="D54" s="8">
        <v>0</v>
      </c>
      <c r="E54" s="8">
        <v>0</v>
      </c>
      <c r="F54" s="16">
        <f t="shared" si="0"/>
        <v>0</v>
      </c>
      <c r="G54" s="19" t="e">
        <f t="shared" si="1"/>
        <v>#DIV/0!</v>
      </c>
      <c r="H54" s="50"/>
      <c r="I54" s="50"/>
    </row>
    <row r="55" spans="1:9" ht="105" x14ac:dyDescent="0.25">
      <c r="A55" s="16" t="s">
        <v>251</v>
      </c>
      <c r="B55" s="17" t="s">
        <v>252</v>
      </c>
      <c r="C55" s="16">
        <f>Datos!C18</f>
        <v>0</v>
      </c>
      <c r="D55" s="8">
        <v>0</v>
      </c>
      <c r="E55" s="8">
        <v>0</v>
      </c>
      <c r="F55" s="16">
        <f t="shared" si="0"/>
        <v>0</v>
      </c>
      <c r="G55" s="19" t="e">
        <f t="shared" si="1"/>
        <v>#DIV/0!</v>
      </c>
      <c r="H55" s="50"/>
      <c r="I55" s="50"/>
    </row>
    <row r="56" spans="1:9" ht="30" x14ac:dyDescent="0.25">
      <c r="A56" s="16" t="s">
        <v>44</v>
      </c>
      <c r="B56" s="17" t="s">
        <v>253</v>
      </c>
      <c r="C56" s="16">
        <f>Datos!C22</f>
        <v>0</v>
      </c>
      <c r="D56" s="8">
        <v>0</v>
      </c>
      <c r="E56" s="8">
        <v>0</v>
      </c>
      <c r="F56" s="16">
        <f t="shared" si="0"/>
        <v>0</v>
      </c>
      <c r="G56" s="19" t="e">
        <f t="shared" si="1"/>
        <v>#DIV/0!</v>
      </c>
      <c r="H56" s="62"/>
      <c r="I56" s="62"/>
    </row>
    <row r="57" spans="1:9" ht="45" x14ac:dyDescent="0.25">
      <c r="A57" s="16" t="s">
        <v>46</v>
      </c>
      <c r="B57" s="17" t="s">
        <v>254</v>
      </c>
      <c r="C57" s="16">
        <f>Datos!C23</f>
        <v>0</v>
      </c>
      <c r="D57" s="8">
        <v>0</v>
      </c>
      <c r="E57" s="8">
        <v>0</v>
      </c>
      <c r="F57" s="16">
        <f t="shared" si="0"/>
        <v>0</v>
      </c>
      <c r="G57" s="19" t="e">
        <f t="shared" si="1"/>
        <v>#DIV/0!</v>
      </c>
      <c r="H57" s="50"/>
      <c r="I57" s="50"/>
    </row>
    <row r="58" spans="1:9" ht="30" x14ac:dyDescent="0.25">
      <c r="A58" s="16" t="s">
        <v>48</v>
      </c>
      <c r="B58" s="17" t="s">
        <v>255</v>
      </c>
      <c r="C58" s="16">
        <f>Datos!C24</f>
        <v>0</v>
      </c>
      <c r="D58" s="8">
        <v>0</v>
      </c>
      <c r="E58" s="8">
        <v>0</v>
      </c>
      <c r="F58" s="16">
        <f t="shared" si="0"/>
        <v>0</v>
      </c>
      <c r="G58" s="19" t="e">
        <f t="shared" si="1"/>
        <v>#DIV/0!</v>
      </c>
      <c r="H58" s="50"/>
      <c r="I58" s="50"/>
    </row>
    <row r="59" spans="1:9" x14ac:dyDescent="0.25">
      <c r="A59" s="51" t="s">
        <v>256</v>
      </c>
      <c r="B59" s="51"/>
      <c r="C59" s="51"/>
      <c r="D59" s="51"/>
      <c r="E59" s="51"/>
      <c r="F59" s="51"/>
      <c r="G59" s="9" t="s">
        <v>257</v>
      </c>
      <c r="H59" s="63"/>
      <c r="I59" s="63"/>
    </row>
  </sheetData>
  <sheetProtection algorithmName="SHA-512" hashValue="IXJ18KTz0fAOk/8GKObwT9JvMBWg4xObGRvf7YSmCDvlhEfLkAn34KZmR1ucqN96OocL+HehPBSNx+2knDcBdQ==" saltValue="eeZWuKCuk9qjFwJl50l1BQ==" spinCount="100000" sheet="1" objects="1" scenarios="1"/>
  <mergeCells count="64">
    <mergeCell ref="H59:I59"/>
    <mergeCell ref="A1:I2"/>
    <mergeCell ref="C5:E5"/>
    <mergeCell ref="F5:G5"/>
    <mergeCell ref="H58:I58"/>
    <mergeCell ref="H53:I53"/>
    <mergeCell ref="H54:I54"/>
    <mergeCell ref="H55:I55"/>
    <mergeCell ref="H56:I56"/>
    <mergeCell ref="H45:I45"/>
    <mergeCell ref="H46:I46"/>
    <mergeCell ref="H47:I47"/>
    <mergeCell ref="H57:I57"/>
    <mergeCell ref="H48:I48"/>
    <mergeCell ref="H49:I49"/>
    <mergeCell ref="H50:I50"/>
    <mergeCell ref="H51:I51"/>
    <mergeCell ref="H52:I52"/>
    <mergeCell ref="H40:I40"/>
    <mergeCell ref="H41:I41"/>
    <mergeCell ref="H42:I42"/>
    <mergeCell ref="H43:I43"/>
    <mergeCell ref="H44:I44"/>
    <mergeCell ref="H35:I35"/>
    <mergeCell ref="H36:I36"/>
    <mergeCell ref="H37:I37"/>
    <mergeCell ref="H38:I38"/>
    <mergeCell ref="H39:I39"/>
    <mergeCell ref="H30:I30"/>
    <mergeCell ref="H31:I31"/>
    <mergeCell ref="H32:I32"/>
    <mergeCell ref="H33:I33"/>
    <mergeCell ref="H34:I34"/>
    <mergeCell ref="H25:I25"/>
    <mergeCell ref="H26:I26"/>
    <mergeCell ref="H27:I27"/>
    <mergeCell ref="H28:I28"/>
    <mergeCell ref="H29:I29"/>
    <mergeCell ref="H20:I20"/>
    <mergeCell ref="H21:I21"/>
    <mergeCell ref="H22:I22"/>
    <mergeCell ref="H23:I23"/>
    <mergeCell ref="H24:I24"/>
    <mergeCell ref="C3:E3"/>
    <mergeCell ref="C4:E4"/>
    <mergeCell ref="F3:G3"/>
    <mergeCell ref="F4:G4"/>
    <mergeCell ref="A3:A5"/>
    <mergeCell ref="A59:F59"/>
    <mergeCell ref="H6:I6"/>
    <mergeCell ref="H7:I7"/>
    <mergeCell ref="H5:I5"/>
    <mergeCell ref="H8:I8"/>
    <mergeCell ref="H9:I9"/>
    <mergeCell ref="H10:I10"/>
    <mergeCell ref="H11:I11"/>
    <mergeCell ref="H12:I12"/>
    <mergeCell ref="H13:I13"/>
    <mergeCell ref="H14:I14"/>
    <mergeCell ref="H15:I15"/>
    <mergeCell ref="H16:I16"/>
    <mergeCell ref="H17:I17"/>
    <mergeCell ref="H18:I18"/>
    <mergeCell ref="H19:I19"/>
  </mergeCells>
  <phoneticPr fontId="6" type="noConversion"/>
  <pageMargins left="0.70866141732283472" right="0.70866141732283472" top="0.74803149606299213" bottom="0.74803149606299213" header="0.31496062992125984" footer="0.31496062992125984"/>
  <pageSetup orientation="portrait" r:id="rId1"/>
  <headerFooter>
    <oddFooter>&amp;R&amp;8FO-GCT-PC01-07
V1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zoomScaleNormal="100" workbookViewId="0">
      <selection activeCell="B3" sqref="B3"/>
    </sheetView>
  </sheetViews>
  <sheetFormatPr baseColWidth="10" defaultColWidth="8.85546875" defaultRowHeight="15" x14ac:dyDescent="0.25"/>
  <cols>
    <col min="1" max="1" width="16.28515625" style="3" customWidth="1"/>
    <col min="2" max="2" width="54.5703125" style="3" customWidth="1"/>
    <col min="3" max="3" width="11.5703125" style="3" bestFit="1" customWidth="1"/>
    <col min="4" max="5" width="11.85546875" style="3" bestFit="1" customWidth="1"/>
    <col min="6" max="6" width="8.85546875" style="3" bestFit="1" customWidth="1"/>
    <col min="7" max="7" width="14.140625" style="3" bestFit="1" customWidth="1"/>
    <col min="8" max="8" width="9" style="3" customWidth="1"/>
    <col min="9" max="9" width="34.28515625" style="3" customWidth="1"/>
    <col min="10" max="16384" width="8.85546875" style="3"/>
  </cols>
  <sheetData>
    <row r="1" spans="1:9" ht="15" customHeight="1" x14ac:dyDescent="0.25">
      <c r="A1" s="57" t="s">
        <v>420</v>
      </c>
      <c r="B1" s="57"/>
      <c r="C1" s="57"/>
      <c r="D1" s="57"/>
      <c r="E1" s="57"/>
      <c r="F1" s="57"/>
      <c r="G1" s="57"/>
      <c r="H1" s="57"/>
      <c r="I1" s="57"/>
    </row>
    <row r="2" spans="1:9" x14ac:dyDescent="0.25">
      <c r="A2" s="57"/>
      <c r="B2" s="57"/>
      <c r="C2" s="57"/>
      <c r="D2" s="57"/>
      <c r="E2" s="57"/>
      <c r="F2" s="57"/>
      <c r="G2" s="57"/>
      <c r="H2" s="57"/>
      <c r="I2" s="57"/>
    </row>
    <row r="3" spans="1:9" ht="30" customHeight="1" x14ac:dyDescent="0.25">
      <c r="A3" s="58"/>
      <c r="B3" s="1" t="s">
        <v>147</v>
      </c>
      <c r="C3" s="59" t="s">
        <v>148</v>
      </c>
      <c r="D3" s="59"/>
      <c r="E3" s="59"/>
      <c r="F3" s="57"/>
      <c r="G3" s="57"/>
      <c r="H3" s="2" t="s">
        <v>149</v>
      </c>
      <c r="I3" s="2"/>
    </row>
    <row r="4" spans="1:9" ht="30" customHeight="1" x14ac:dyDescent="0.25">
      <c r="A4" s="58"/>
      <c r="B4" s="1" t="s">
        <v>150</v>
      </c>
      <c r="C4" s="59" t="s">
        <v>151</v>
      </c>
      <c r="D4" s="59"/>
      <c r="E4" s="59"/>
      <c r="F4" s="57"/>
      <c r="G4" s="57"/>
      <c r="H4" s="2" t="s">
        <v>149</v>
      </c>
      <c r="I4" s="2"/>
    </row>
    <row r="5" spans="1:9" ht="17.25" customHeight="1" x14ac:dyDescent="0.25">
      <c r="A5" s="58"/>
      <c r="B5" s="1"/>
      <c r="C5" s="59" t="s">
        <v>152</v>
      </c>
      <c r="D5" s="59"/>
      <c r="E5" s="59"/>
      <c r="F5" s="60" t="s">
        <v>153</v>
      </c>
      <c r="G5" s="57"/>
      <c r="H5" s="61"/>
      <c r="I5" s="61"/>
    </row>
    <row r="6" spans="1:9" ht="30" x14ac:dyDescent="0.25">
      <c r="A6" s="4" t="s">
        <v>154</v>
      </c>
      <c r="B6" s="4" t="s">
        <v>161</v>
      </c>
      <c r="C6" s="4" t="s">
        <v>162</v>
      </c>
      <c r="D6" s="4" t="s">
        <v>156</v>
      </c>
      <c r="E6" s="4" t="s">
        <v>163</v>
      </c>
      <c r="F6" s="4" t="s">
        <v>164</v>
      </c>
      <c r="G6" s="7" t="s">
        <v>165</v>
      </c>
      <c r="H6" s="55" t="s">
        <v>157</v>
      </c>
      <c r="I6" s="55"/>
    </row>
    <row r="7" spans="1:9" ht="75" x14ac:dyDescent="0.25">
      <c r="A7" s="15" t="s">
        <v>50</v>
      </c>
      <c r="B7" s="17" t="s">
        <v>258</v>
      </c>
      <c r="C7" s="16">
        <f>Datos!C25</f>
        <v>0</v>
      </c>
      <c r="D7" s="8">
        <v>0</v>
      </c>
      <c r="E7" s="8">
        <v>0</v>
      </c>
      <c r="F7" s="16">
        <f>D7-E7</f>
        <v>0</v>
      </c>
      <c r="G7" s="19" t="e">
        <f>1-(F7)/C7</f>
        <v>#DIV/0!</v>
      </c>
      <c r="H7" s="50"/>
      <c r="I7" s="50"/>
    </row>
    <row r="8" spans="1:9" ht="90" x14ac:dyDescent="0.25">
      <c r="A8" s="15" t="s">
        <v>52</v>
      </c>
      <c r="B8" s="17" t="s">
        <v>259</v>
      </c>
      <c r="C8" s="16">
        <f>Datos!C26</f>
        <v>0</v>
      </c>
      <c r="D8" s="8">
        <v>0</v>
      </c>
      <c r="E8" s="8">
        <v>0</v>
      </c>
      <c r="F8" s="16">
        <f t="shared" ref="F8:F38" si="0">D8-E8</f>
        <v>0</v>
      </c>
      <c r="G8" s="19" t="e">
        <f t="shared" ref="G8:G38" si="1">1-(F8)/C8</f>
        <v>#DIV/0!</v>
      </c>
      <c r="H8" s="62"/>
      <c r="I8" s="62"/>
    </row>
    <row r="9" spans="1:9" ht="30" x14ac:dyDescent="0.25">
      <c r="A9" s="15" t="s">
        <v>54</v>
      </c>
      <c r="B9" s="17" t="s">
        <v>260</v>
      </c>
      <c r="C9" s="16">
        <f>Datos!C27</f>
        <v>0</v>
      </c>
      <c r="D9" s="8">
        <v>0</v>
      </c>
      <c r="E9" s="8">
        <v>0</v>
      </c>
      <c r="F9" s="16">
        <f t="shared" si="0"/>
        <v>0</v>
      </c>
      <c r="G9" s="19" t="e">
        <f t="shared" si="1"/>
        <v>#DIV/0!</v>
      </c>
      <c r="H9" s="50"/>
      <c r="I9" s="50"/>
    </row>
    <row r="10" spans="1:9" ht="30" x14ac:dyDescent="0.25">
      <c r="A10" s="15" t="s">
        <v>56</v>
      </c>
      <c r="B10" s="17" t="s">
        <v>261</v>
      </c>
      <c r="C10" s="16">
        <f>Datos!C28</f>
        <v>0</v>
      </c>
      <c r="D10" s="8">
        <v>0</v>
      </c>
      <c r="E10" s="8">
        <v>0</v>
      </c>
      <c r="F10" s="16">
        <f t="shared" si="0"/>
        <v>0</v>
      </c>
      <c r="G10" s="19" t="e">
        <f t="shared" si="1"/>
        <v>#DIV/0!</v>
      </c>
      <c r="H10" s="50"/>
      <c r="I10" s="50"/>
    </row>
    <row r="11" spans="1:9" ht="30" x14ac:dyDescent="0.25">
      <c r="A11" s="15" t="s">
        <v>58</v>
      </c>
      <c r="B11" s="17" t="s">
        <v>262</v>
      </c>
      <c r="C11" s="16">
        <f>Datos!C29</f>
        <v>0</v>
      </c>
      <c r="D11" s="8">
        <v>0</v>
      </c>
      <c r="E11" s="8">
        <v>0</v>
      </c>
      <c r="F11" s="16">
        <f t="shared" si="0"/>
        <v>0</v>
      </c>
      <c r="G11" s="19" t="e">
        <f t="shared" si="1"/>
        <v>#DIV/0!</v>
      </c>
      <c r="H11" s="50"/>
      <c r="I11" s="50"/>
    </row>
    <row r="12" spans="1:9" ht="45" x14ac:dyDescent="0.25">
      <c r="A12" s="15" t="s">
        <v>60</v>
      </c>
      <c r="B12" s="17" t="s">
        <v>263</v>
      </c>
      <c r="C12" s="16">
        <f>Datos!C30</f>
        <v>0</v>
      </c>
      <c r="D12" s="8">
        <v>0</v>
      </c>
      <c r="E12" s="8">
        <v>0</v>
      </c>
      <c r="F12" s="16">
        <f t="shared" si="0"/>
        <v>0</v>
      </c>
      <c r="G12" s="19" t="e">
        <f t="shared" si="1"/>
        <v>#DIV/0!</v>
      </c>
      <c r="H12" s="50"/>
      <c r="I12" s="50"/>
    </row>
    <row r="13" spans="1:9" ht="45" x14ac:dyDescent="0.25">
      <c r="A13" s="15" t="s">
        <v>62</v>
      </c>
      <c r="B13" s="17" t="s">
        <v>264</v>
      </c>
      <c r="C13" s="16">
        <f>Datos!C31</f>
        <v>0</v>
      </c>
      <c r="D13" s="8">
        <v>0</v>
      </c>
      <c r="E13" s="8">
        <v>0</v>
      </c>
      <c r="F13" s="16">
        <f t="shared" si="0"/>
        <v>0</v>
      </c>
      <c r="G13" s="19" t="e">
        <f t="shared" si="1"/>
        <v>#DIV/0!</v>
      </c>
      <c r="H13" s="50"/>
      <c r="I13" s="50"/>
    </row>
    <row r="14" spans="1:9" ht="45" x14ac:dyDescent="0.25">
      <c r="A14" s="15" t="s">
        <v>64</v>
      </c>
      <c r="B14" s="17" t="s">
        <v>265</v>
      </c>
      <c r="C14" s="16">
        <f>Datos!C32</f>
        <v>0</v>
      </c>
      <c r="D14" s="8">
        <v>0</v>
      </c>
      <c r="E14" s="8">
        <v>0</v>
      </c>
      <c r="F14" s="16">
        <f t="shared" si="0"/>
        <v>0</v>
      </c>
      <c r="G14" s="19" t="e">
        <f t="shared" si="1"/>
        <v>#DIV/0!</v>
      </c>
      <c r="H14" s="50"/>
      <c r="I14" s="50"/>
    </row>
    <row r="15" spans="1:9" ht="60" x14ac:dyDescent="0.25">
      <c r="A15" s="15" t="s">
        <v>66</v>
      </c>
      <c r="B15" s="17" t="s">
        <v>266</v>
      </c>
      <c r="C15" s="16">
        <f>Datos!C33</f>
        <v>0</v>
      </c>
      <c r="D15" s="8">
        <v>0</v>
      </c>
      <c r="E15" s="8">
        <v>0</v>
      </c>
      <c r="F15" s="16">
        <f t="shared" si="0"/>
        <v>0</v>
      </c>
      <c r="G15" s="19" t="e">
        <f t="shared" si="1"/>
        <v>#DIV/0!</v>
      </c>
      <c r="H15" s="50"/>
      <c r="I15" s="50"/>
    </row>
    <row r="16" spans="1:9" ht="45" x14ac:dyDescent="0.25">
      <c r="A16" s="15" t="s">
        <v>68</v>
      </c>
      <c r="B16" s="17" t="s">
        <v>267</v>
      </c>
      <c r="C16" s="16">
        <f>Datos!C34</f>
        <v>0</v>
      </c>
      <c r="D16" s="8">
        <v>0</v>
      </c>
      <c r="E16" s="8">
        <v>0</v>
      </c>
      <c r="F16" s="16">
        <f t="shared" si="0"/>
        <v>0</v>
      </c>
      <c r="G16" s="19" t="e">
        <f t="shared" si="1"/>
        <v>#DIV/0!</v>
      </c>
      <c r="H16" s="50"/>
      <c r="I16" s="50"/>
    </row>
    <row r="17" spans="1:9" ht="45" x14ac:dyDescent="0.25">
      <c r="A17" s="15" t="s">
        <v>268</v>
      </c>
      <c r="B17" s="17" t="s">
        <v>269</v>
      </c>
      <c r="C17" s="16">
        <f>Datos!C10</f>
        <v>0</v>
      </c>
      <c r="D17" s="8">
        <v>0</v>
      </c>
      <c r="E17" s="8">
        <v>0</v>
      </c>
      <c r="F17" s="16">
        <f t="shared" si="0"/>
        <v>0</v>
      </c>
      <c r="G17" s="19" t="e">
        <f t="shared" si="1"/>
        <v>#DIV/0!</v>
      </c>
      <c r="H17" s="50"/>
      <c r="I17" s="50"/>
    </row>
    <row r="18" spans="1:9" ht="90" x14ac:dyDescent="0.25">
      <c r="A18" s="15" t="s">
        <v>270</v>
      </c>
      <c r="B18" s="17" t="s">
        <v>271</v>
      </c>
      <c r="C18" s="16">
        <f>Datos!C10</f>
        <v>0</v>
      </c>
      <c r="D18" s="8">
        <v>0</v>
      </c>
      <c r="E18" s="8">
        <v>0</v>
      </c>
      <c r="F18" s="16">
        <f t="shared" si="0"/>
        <v>0</v>
      </c>
      <c r="G18" s="19" t="e">
        <f t="shared" si="1"/>
        <v>#DIV/0!</v>
      </c>
      <c r="H18" s="62"/>
      <c r="I18" s="62"/>
    </row>
    <row r="19" spans="1:9" ht="75" x14ac:dyDescent="0.25">
      <c r="A19" s="15" t="s">
        <v>272</v>
      </c>
      <c r="B19" s="17" t="s">
        <v>273</v>
      </c>
      <c r="C19" s="16">
        <f>Datos!C35</f>
        <v>0</v>
      </c>
      <c r="D19" s="8">
        <v>0</v>
      </c>
      <c r="E19" s="8">
        <v>0</v>
      </c>
      <c r="F19" s="16">
        <f t="shared" si="0"/>
        <v>0</v>
      </c>
      <c r="G19" s="19" t="e">
        <f t="shared" si="1"/>
        <v>#DIV/0!</v>
      </c>
      <c r="H19" s="50"/>
      <c r="I19" s="50"/>
    </row>
    <row r="20" spans="1:9" ht="105" x14ac:dyDescent="0.25">
      <c r="A20" s="15" t="s">
        <v>274</v>
      </c>
      <c r="B20" s="17" t="s">
        <v>275</v>
      </c>
      <c r="C20" s="16">
        <f>Datos!C36</f>
        <v>0</v>
      </c>
      <c r="D20" s="8">
        <v>0</v>
      </c>
      <c r="E20" s="8">
        <v>0</v>
      </c>
      <c r="F20" s="16">
        <f t="shared" si="0"/>
        <v>0</v>
      </c>
      <c r="G20" s="19" t="e">
        <f t="shared" si="1"/>
        <v>#DIV/0!</v>
      </c>
      <c r="H20" s="50"/>
      <c r="I20" s="50"/>
    </row>
    <row r="21" spans="1:9" ht="105" x14ac:dyDescent="0.25">
      <c r="A21" s="15" t="s">
        <v>276</v>
      </c>
      <c r="B21" s="17" t="s">
        <v>277</v>
      </c>
      <c r="C21" s="16">
        <f>Datos!C36</f>
        <v>0</v>
      </c>
      <c r="D21" s="8">
        <v>0</v>
      </c>
      <c r="E21" s="8">
        <v>0</v>
      </c>
      <c r="F21" s="16">
        <f t="shared" si="0"/>
        <v>0</v>
      </c>
      <c r="G21" s="19" t="e">
        <f t="shared" si="1"/>
        <v>#DIV/0!</v>
      </c>
      <c r="H21" s="50"/>
      <c r="I21" s="50"/>
    </row>
    <row r="22" spans="1:9" ht="75" x14ac:dyDescent="0.25">
      <c r="A22" s="15" t="s">
        <v>278</v>
      </c>
      <c r="B22" s="17" t="s">
        <v>279</v>
      </c>
      <c r="C22" s="16">
        <f>Datos!C35</f>
        <v>0</v>
      </c>
      <c r="D22" s="8">
        <v>0</v>
      </c>
      <c r="E22" s="8">
        <v>0</v>
      </c>
      <c r="F22" s="16">
        <f t="shared" si="0"/>
        <v>0</v>
      </c>
      <c r="G22" s="19" t="e">
        <f t="shared" si="1"/>
        <v>#DIV/0!</v>
      </c>
      <c r="H22" s="62"/>
      <c r="I22" s="62"/>
    </row>
    <row r="23" spans="1:9" ht="60" x14ac:dyDescent="0.25">
      <c r="A23" s="15" t="s">
        <v>280</v>
      </c>
      <c r="B23" s="17" t="s">
        <v>281</v>
      </c>
      <c r="C23" s="16">
        <f>Datos!C36</f>
        <v>0</v>
      </c>
      <c r="D23" s="8">
        <v>0</v>
      </c>
      <c r="E23" s="8">
        <v>0</v>
      </c>
      <c r="F23" s="16">
        <f t="shared" si="0"/>
        <v>0</v>
      </c>
      <c r="G23" s="19" t="e">
        <f t="shared" si="1"/>
        <v>#DIV/0!</v>
      </c>
      <c r="H23" s="50"/>
      <c r="I23" s="50"/>
    </row>
    <row r="24" spans="1:9" ht="45" x14ac:dyDescent="0.25">
      <c r="A24" s="15" t="s">
        <v>282</v>
      </c>
      <c r="B24" s="17" t="s">
        <v>283</v>
      </c>
      <c r="C24" s="16">
        <f>Datos!C35</f>
        <v>0</v>
      </c>
      <c r="D24" s="8">
        <v>0</v>
      </c>
      <c r="E24" s="8">
        <v>0</v>
      </c>
      <c r="F24" s="16">
        <f t="shared" si="0"/>
        <v>0</v>
      </c>
      <c r="G24" s="19" t="e">
        <f t="shared" si="1"/>
        <v>#DIV/0!</v>
      </c>
      <c r="H24" s="50"/>
      <c r="I24" s="50"/>
    </row>
    <row r="25" spans="1:9" ht="60" x14ac:dyDescent="0.25">
      <c r="A25" s="15" t="s">
        <v>284</v>
      </c>
      <c r="B25" s="17" t="s">
        <v>285</v>
      </c>
      <c r="C25" s="16">
        <f>Datos!C36</f>
        <v>0</v>
      </c>
      <c r="D25" s="8">
        <v>0</v>
      </c>
      <c r="E25" s="8">
        <v>0</v>
      </c>
      <c r="F25" s="16">
        <f t="shared" si="0"/>
        <v>0</v>
      </c>
      <c r="G25" s="19" t="e">
        <f t="shared" si="1"/>
        <v>#DIV/0!</v>
      </c>
      <c r="H25" s="50"/>
      <c r="I25" s="50"/>
    </row>
    <row r="26" spans="1:9" ht="30" x14ac:dyDescent="0.25">
      <c r="A26" s="15" t="s">
        <v>286</v>
      </c>
      <c r="B26" s="17" t="s">
        <v>287</v>
      </c>
      <c r="C26" s="16">
        <f>Datos!C35</f>
        <v>0</v>
      </c>
      <c r="D26" s="8">
        <v>0</v>
      </c>
      <c r="E26" s="8">
        <v>0</v>
      </c>
      <c r="F26" s="16">
        <f t="shared" si="0"/>
        <v>0</v>
      </c>
      <c r="G26" s="19" t="e">
        <f t="shared" si="1"/>
        <v>#DIV/0!</v>
      </c>
      <c r="H26" s="50"/>
      <c r="I26" s="50"/>
    </row>
    <row r="27" spans="1:9" ht="30" x14ac:dyDescent="0.25">
      <c r="A27" s="15" t="s">
        <v>288</v>
      </c>
      <c r="B27" s="17" t="s">
        <v>289</v>
      </c>
      <c r="C27" s="16">
        <f>Datos!C36</f>
        <v>0</v>
      </c>
      <c r="D27" s="8">
        <v>0</v>
      </c>
      <c r="E27" s="8">
        <v>0</v>
      </c>
      <c r="F27" s="16">
        <f t="shared" si="0"/>
        <v>0</v>
      </c>
      <c r="G27" s="19" t="e">
        <f t="shared" si="1"/>
        <v>#DIV/0!</v>
      </c>
      <c r="H27" s="62"/>
      <c r="I27" s="62"/>
    </row>
    <row r="28" spans="1:9" ht="45" x14ac:dyDescent="0.25">
      <c r="A28" s="15" t="s">
        <v>290</v>
      </c>
      <c r="B28" s="17" t="s">
        <v>291</v>
      </c>
      <c r="C28" s="16">
        <f>Datos!C36</f>
        <v>0</v>
      </c>
      <c r="D28" s="8">
        <v>0</v>
      </c>
      <c r="E28" s="8">
        <v>0</v>
      </c>
      <c r="F28" s="16">
        <f t="shared" si="0"/>
        <v>0</v>
      </c>
      <c r="G28" s="19" t="e">
        <f t="shared" si="1"/>
        <v>#DIV/0!</v>
      </c>
      <c r="H28" s="50"/>
      <c r="I28" s="50"/>
    </row>
    <row r="29" spans="1:9" ht="45" x14ac:dyDescent="0.25">
      <c r="A29" s="15" t="s">
        <v>74</v>
      </c>
      <c r="B29" s="17" t="s">
        <v>292</v>
      </c>
      <c r="C29" s="20">
        <f>Datos!C37</f>
        <v>0</v>
      </c>
      <c r="D29" s="8">
        <v>0</v>
      </c>
      <c r="E29" s="8">
        <v>0</v>
      </c>
      <c r="F29" s="16">
        <f t="shared" si="0"/>
        <v>0</v>
      </c>
      <c r="G29" s="19" t="e">
        <f t="shared" si="1"/>
        <v>#DIV/0!</v>
      </c>
      <c r="H29" s="50"/>
      <c r="I29" s="50"/>
    </row>
    <row r="30" spans="1:9" ht="45" x14ac:dyDescent="0.25">
      <c r="A30" s="15" t="s">
        <v>76</v>
      </c>
      <c r="B30" s="17" t="s">
        <v>293</v>
      </c>
      <c r="C30" s="16">
        <f>Datos!C38</f>
        <v>0</v>
      </c>
      <c r="D30" s="8">
        <v>0</v>
      </c>
      <c r="E30" s="8">
        <v>0</v>
      </c>
      <c r="F30" s="16">
        <f t="shared" si="0"/>
        <v>0</v>
      </c>
      <c r="G30" s="19" t="e">
        <f t="shared" si="1"/>
        <v>#DIV/0!</v>
      </c>
      <c r="H30" s="50"/>
      <c r="I30" s="50"/>
    </row>
    <row r="31" spans="1:9" ht="45" x14ac:dyDescent="0.25">
      <c r="A31" s="15" t="s">
        <v>78</v>
      </c>
      <c r="B31" s="17" t="s">
        <v>294</v>
      </c>
      <c r="C31" s="16">
        <f>Datos!C39</f>
        <v>0</v>
      </c>
      <c r="D31" s="8">
        <v>0</v>
      </c>
      <c r="E31" s="8">
        <v>0</v>
      </c>
      <c r="F31" s="16">
        <f t="shared" si="0"/>
        <v>0</v>
      </c>
      <c r="G31" s="19" t="e">
        <f t="shared" si="1"/>
        <v>#DIV/0!</v>
      </c>
      <c r="H31" s="50"/>
      <c r="I31" s="50"/>
    </row>
    <row r="32" spans="1:9" ht="75" x14ac:dyDescent="0.25">
      <c r="A32" s="15" t="s">
        <v>80</v>
      </c>
      <c r="B32" s="17" t="s">
        <v>295</v>
      </c>
      <c r="C32" s="16">
        <f>Datos!C40</f>
        <v>0</v>
      </c>
      <c r="D32" s="8">
        <v>0</v>
      </c>
      <c r="E32" s="8">
        <v>0</v>
      </c>
      <c r="F32" s="16">
        <f t="shared" si="0"/>
        <v>0</v>
      </c>
      <c r="G32" s="19" t="e">
        <f t="shared" si="1"/>
        <v>#DIV/0!</v>
      </c>
      <c r="H32" s="50"/>
      <c r="I32" s="50"/>
    </row>
    <row r="33" spans="1:9" ht="45" x14ac:dyDescent="0.25">
      <c r="A33" s="15" t="s">
        <v>296</v>
      </c>
      <c r="B33" s="17" t="s">
        <v>297</v>
      </c>
      <c r="C33" s="16">
        <f>Datos!C41</f>
        <v>0</v>
      </c>
      <c r="D33" s="8">
        <v>0</v>
      </c>
      <c r="E33" s="8">
        <v>0</v>
      </c>
      <c r="F33" s="16">
        <f t="shared" si="0"/>
        <v>0</v>
      </c>
      <c r="G33" s="19" t="e">
        <f t="shared" si="1"/>
        <v>#DIV/0!</v>
      </c>
      <c r="H33" s="62"/>
      <c r="I33" s="62"/>
    </row>
    <row r="34" spans="1:9" ht="30" x14ac:dyDescent="0.25">
      <c r="A34" s="15" t="s">
        <v>298</v>
      </c>
      <c r="B34" s="17" t="s">
        <v>299</v>
      </c>
      <c r="C34" s="16">
        <f>Datos!C41</f>
        <v>0</v>
      </c>
      <c r="D34" s="8">
        <v>0</v>
      </c>
      <c r="E34" s="8">
        <v>0</v>
      </c>
      <c r="F34" s="16">
        <f t="shared" si="0"/>
        <v>0</v>
      </c>
      <c r="G34" s="19" t="e">
        <f t="shared" si="1"/>
        <v>#DIV/0!</v>
      </c>
      <c r="H34" s="62"/>
      <c r="I34" s="62"/>
    </row>
    <row r="35" spans="1:9" ht="30" x14ac:dyDescent="0.25">
      <c r="A35" s="15" t="s">
        <v>300</v>
      </c>
      <c r="B35" s="17" t="s">
        <v>301</v>
      </c>
      <c r="C35" s="16">
        <f>Datos!C42</f>
        <v>0</v>
      </c>
      <c r="D35" s="8">
        <v>0</v>
      </c>
      <c r="E35" s="8">
        <v>0</v>
      </c>
      <c r="F35" s="16">
        <f t="shared" si="0"/>
        <v>0</v>
      </c>
      <c r="G35" s="19" t="e">
        <f t="shared" si="1"/>
        <v>#DIV/0!</v>
      </c>
      <c r="H35" s="50"/>
      <c r="I35" s="50"/>
    </row>
    <row r="36" spans="1:9" ht="60" x14ac:dyDescent="0.25">
      <c r="A36" s="15" t="s">
        <v>302</v>
      </c>
      <c r="B36" s="17" t="s">
        <v>303</v>
      </c>
      <c r="C36" s="16">
        <f>Datos!C42</f>
        <v>0</v>
      </c>
      <c r="D36" s="8">
        <v>0</v>
      </c>
      <c r="E36" s="8">
        <v>0</v>
      </c>
      <c r="F36" s="16">
        <f t="shared" si="0"/>
        <v>0</v>
      </c>
      <c r="G36" s="19" t="e">
        <f t="shared" si="1"/>
        <v>#DIV/0!</v>
      </c>
      <c r="H36" s="50"/>
      <c r="I36" s="50"/>
    </row>
    <row r="37" spans="1:9" ht="30" x14ac:dyDescent="0.25">
      <c r="A37" s="15" t="s">
        <v>304</v>
      </c>
      <c r="B37" s="17" t="s">
        <v>305</v>
      </c>
      <c r="C37" s="16">
        <f>Datos!C42</f>
        <v>0</v>
      </c>
      <c r="D37" s="8">
        <v>0</v>
      </c>
      <c r="E37" s="8">
        <v>0</v>
      </c>
      <c r="F37" s="16">
        <f t="shared" si="0"/>
        <v>0</v>
      </c>
      <c r="G37" s="19" t="e">
        <f t="shared" si="1"/>
        <v>#DIV/0!</v>
      </c>
      <c r="H37" s="50"/>
      <c r="I37" s="50"/>
    </row>
    <row r="38" spans="1:9" ht="45" x14ac:dyDescent="0.25">
      <c r="A38" s="15" t="s">
        <v>86</v>
      </c>
      <c r="B38" s="17" t="s">
        <v>306</v>
      </c>
      <c r="C38" s="16">
        <f>Datos!C43</f>
        <v>0</v>
      </c>
      <c r="D38" s="8">
        <v>0</v>
      </c>
      <c r="E38" s="8">
        <v>0</v>
      </c>
      <c r="F38" s="16">
        <f t="shared" si="0"/>
        <v>0</v>
      </c>
      <c r="G38" s="19" t="e">
        <f t="shared" si="1"/>
        <v>#DIV/0!</v>
      </c>
      <c r="H38" s="50"/>
      <c r="I38" s="50"/>
    </row>
    <row r="39" spans="1:9" ht="15.75" customHeight="1" x14ac:dyDescent="0.25">
      <c r="A39" s="51" t="s">
        <v>256</v>
      </c>
      <c r="B39" s="51"/>
      <c r="C39" s="51"/>
      <c r="D39" s="51"/>
      <c r="E39" s="51"/>
      <c r="F39" s="51"/>
      <c r="G39" s="9" t="s">
        <v>257</v>
      </c>
      <c r="H39" s="63"/>
      <c r="I39" s="63"/>
    </row>
    <row r="40" spans="1:9" x14ac:dyDescent="0.25">
      <c r="G40" s="10"/>
    </row>
  </sheetData>
  <sheetProtection algorithmName="SHA-512" hashValue="txz7PB6gWDN3H97YE9z8depjDsPDV/tP/lZWO/fdZ8+653y2CsJaGvp4jZDu7gQPYSVwbq5rYZQc2aZUS2m5ig==" saltValue="qfBEJOBAh2L3ogIx1zDbPg==" spinCount="100000" sheet="1" objects="1" scenarios="1"/>
  <mergeCells count="44">
    <mergeCell ref="H37:I37"/>
    <mergeCell ref="H38:I38"/>
    <mergeCell ref="H39:I39"/>
    <mergeCell ref="H32:I32"/>
    <mergeCell ref="H33:I33"/>
    <mergeCell ref="H34:I34"/>
    <mergeCell ref="H35:I35"/>
    <mergeCell ref="H36:I36"/>
    <mergeCell ref="H27:I27"/>
    <mergeCell ref="H28:I28"/>
    <mergeCell ref="H29:I29"/>
    <mergeCell ref="H30:I30"/>
    <mergeCell ref="H31:I31"/>
    <mergeCell ref="H22:I22"/>
    <mergeCell ref="H23:I23"/>
    <mergeCell ref="H24:I24"/>
    <mergeCell ref="H25:I25"/>
    <mergeCell ref="H26:I26"/>
    <mergeCell ref="H17:I17"/>
    <mergeCell ref="H18:I18"/>
    <mergeCell ref="H19:I19"/>
    <mergeCell ref="H20:I20"/>
    <mergeCell ref="H21:I21"/>
    <mergeCell ref="H12:I12"/>
    <mergeCell ref="H13:I13"/>
    <mergeCell ref="H14:I14"/>
    <mergeCell ref="H15:I15"/>
    <mergeCell ref="H16:I16"/>
    <mergeCell ref="A3:A5"/>
    <mergeCell ref="A39:F39"/>
    <mergeCell ref="A1:I2"/>
    <mergeCell ref="C3:E3"/>
    <mergeCell ref="F3:G3"/>
    <mergeCell ref="C4:E4"/>
    <mergeCell ref="F4:G4"/>
    <mergeCell ref="C5:E5"/>
    <mergeCell ref="F5:G5"/>
    <mergeCell ref="H5:I5"/>
    <mergeCell ref="H6:I6"/>
    <mergeCell ref="H7:I7"/>
    <mergeCell ref="H8:I8"/>
    <mergeCell ref="H9:I9"/>
    <mergeCell ref="H10:I10"/>
    <mergeCell ref="H11:I11"/>
  </mergeCells>
  <phoneticPr fontId="6" type="noConversion"/>
  <pageMargins left="0.70866141732283472" right="0.70866141732283472" top="0.74803149606299213" bottom="0.74803149606299213" header="0.31496062992125984" footer="0.31496062992125984"/>
  <pageSetup orientation="portrait" r:id="rId1"/>
  <headerFooter>
    <oddFooter>&amp;R&amp;8FO-GCT-PC01-07
V1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8"/>
  <sheetViews>
    <sheetView zoomScaleNormal="100" workbookViewId="0">
      <selection sqref="A1:I2"/>
    </sheetView>
  </sheetViews>
  <sheetFormatPr baseColWidth="10" defaultColWidth="8.85546875" defaultRowHeight="15" x14ac:dyDescent="0.25"/>
  <cols>
    <col min="1" max="1" width="16.28515625" style="3" customWidth="1"/>
    <col min="2" max="2" width="60.28515625" style="3" customWidth="1"/>
    <col min="3" max="3" width="11.5703125" style="3" bestFit="1" customWidth="1"/>
    <col min="4" max="5" width="11.85546875" style="3" bestFit="1" customWidth="1"/>
    <col min="6" max="6" width="8.85546875" style="3" bestFit="1" customWidth="1"/>
    <col min="7" max="7" width="14.140625" style="3" bestFit="1" customWidth="1"/>
    <col min="8" max="8" width="11.42578125" style="3" customWidth="1"/>
    <col min="9" max="9" width="37.140625" style="3" customWidth="1"/>
    <col min="10" max="16384" width="8.85546875" style="3"/>
  </cols>
  <sheetData>
    <row r="1" spans="1:9" ht="15" customHeight="1" x14ac:dyDescent="0.25">
      <c r="A1" s="57" t="s">
        <v>420</v>
      </c>
      <c r="B1" s="57"/>
      <c r="C1" s="57"/>
      <c r="D1" s="57"/>
      <c r="E1" s="57"/>
      <c r="F1" s="57"/>
      <c r="G1" s="57"/>
      <c r="H1" s="57"/>
      <c r="I1" s="57"/>
    </row>
    <row r="2" spans="1:9" x14ac:dyDescent="0.25">
      <c r="A2" s="57"/>
      <c r="B2" s="57"/>
      <c r="C2" s="57"/>
      <c r="D2" s="57"/>
      <c r="E2" s="57"/>
      <c r="F2" s="57"/>
      <c r="G2" s="57"/>
      <c r="H2" s="57"/>
      <c r="I2" s="57"/>
    </row>
    <row r="3" spans="1:9" ht="32.25" customHeight="1" x14ac:dyDescent="0.25">
      <c r="A3" s="58"/>
      <c r="B3" s="1" t="s">
        <v>147</v>
      </c>
      <c r="C3" s="59" t="s">
        <v>148</v>
      </c>
      <c r="D3" s="59"/>
      <c r="E3" s="59"/>
      <c r="F3" s="57"/>
      <c r="G3" s="57"/>
      <c r="H3" s="2" t="s">
        <v>149</v>
      </c>
      <c r="I3" s="2"/>
    </row>
    <row r="4" spans="1:9" ht="32.25" customHeight="1" x14ac:dyDescent="0.25">
      <c r="A4" s="58"/>
      <c r="B4" s="1" t="s">
        <v>150</v>
      </c>
      <c r="C4" s="59" t="s">
        <v>151</v>
      </c>
      <c r="D4" s="59"/>
      <c r="E4" s="59"/>
      <c r="F4" s="57"/>
      <c r="G4" s="57"/>
      <c r="H4" s="2" t="s">
        <v>149</v>
      </c>
      <c r="I4" s="2"/>
    </row>
    <row r="5" spans="1:9" ht="15.75" customHeight="1" x14ac:dyDescent="0.25">
      <c r="A5" s="58"/>
      <c r="B5" s="1"/>
      <c r="C5" s="59" t="s">
        <v>152</v>
      </c>
      <c r="D5" s="59"/>
      <c r="E5" s="59"/>
      <c r="F5" s="60" t="s">
        <v>153</v>
      </c>
      <c r="G5" s="57"/>
      <c r="H5" s="61"/>
      <c r="I5" s="61"/>
    </row>
    <row r="6" spans="1:9" ht="30" x14ac:dyDescent="0.25">
      <c r="A6" s="4" t="s">
        <v>154</v>
      </c>
      <c r="B6" s="4" t="s">
        <v>161</v>
      </c>
      <c r="C6" s="4" t="s">
        <v>162</v>
      </c>
      <c r="D6" s="4" t="s">
        <v>156</v>
      </c>
      <c r="E6" s="4" t="s">
        <v>163</v>
      </c>
      <c r="F6" s="4" t="s">
        <v>164</v>
      </c>
      <c r="G6" s="7" t="s">
        <v>165</v>
      </c>
      <c r="H6" s="55" t="s">
        <v>157</v>
      </c>
      <c r="I6" s="55"/>
    </row>
    <row r="7" spans="1:9" ht="60" x14ac:dyDescent="0.25">
      <c r="A7" s="21" t="s">
        <v>307</v>
      </c>
      <c r="B7" s="17" t="s">
        <v>308</v>
      </c>
      <c r="C7" s="16">
        <f>Datos!C6</f>
        <v>0</v>
      </c>
      <c r="D7" s="8">
        <v>0</v>
      </c>
      <c r="E7" s="8">
        <v>0</v>
      </c>
      <c r="F7" s="16">
        <f t="shared" ref="F7:F27" si="0">D7-E7</f>
        <v>0</v>
      </c>
      <c r="G7" s="19" t="e">
        <f>1-(F7)/C7</f>
        <v>#DIV/0!</v>
      </c>
      <c r="H7" s="50"/>
      <c r="I7" s="50"/>
    </row>
    <row r="8" spans="1:9" ht="45" x14ac:dyDescent="0.25">
      <c r="A8" s="21" t="s">
        <v>88</v>
      </c>
      <c r="B8" s="17" t="s">
        <v>309</v>
      </c>
      <c r="C8" s="16">
        <f>Datos!C44</f>
        <v>0</v>
      </c>
      <c r="D8" s="8">
        <v>0</v>
      </c>
      <c r="E8" s="8">
        <v>0</v>
      </c>
      <c r="F8" s="16">
        <f t="shared" si="0"/>
        <v>0</v>
      </c>
      <c r="G8" s="19" t="e">
        <f t="shared" ref="G8:G27" si="1">1-(F8)/C8</f>
        <v>#DIV/0!</v>
      </c>
      <c r="H8" s="50"/>
      <c r="I8" s="50"/>
    </row>
    <row r="9" spans="1:9" ht="45" x14ac:dyDescent="0.25">
      <c r="A9" s="21" t="s">
        <v>90</v>
      </c>
      <c r="B9" s="17" t="s">
        <v>310</v>
      </c>
      <c r="C9" s="16">
        <f>Datos!C45</f>
        <v>0</v>
      </c>
      <c r="D9" s="8">
        <v>0</v>
      </c>
      <c r="E9" s="8">
        <v>0</v>
      </c>
      <c r="F9" s="16">
        <f t="shared" si="0"/>
        <v>0</v>
      </c>
      <c r="G9" s="19" t="e">
        <f t="shared" si="1"/>
        <v>#DIV/0!</v>
      </c>
      <c r="H9" s="50"/>
      <c r="I9" s="50"/>
    </row>
    <row r="10" spans="1:9" x14ac:dyDescent="0.25">
      <c r="A10" s="21" t="s">
        <v>92</v>
      </c>
      <c r="B10" s="22" t="s">
        <v>311</v>
      </c>
      <c r="C10" s="16">
        <f>Datos!C46</f>
        <v>0</v>
      </c>
      <c r="D10" s="8">
        <v>0</v>
      </c>
      <c r="E10" s="8">
        <v>0</v>
      </c>
      <c r="F10" s="16">
        <f t="shared" si="0"/>
        <v>0</v>
      </c>
      <c r="G10" s="19" t="e">
        <f t="shared" si="1"/>
        <v>#DIV/0!</v>
      </c>
      <c r="H10" s="50"/>
      <c r="I10" s="50"/>
    </row>
    <row r="11" spans="1:9" ht="30" x14ac:dyDescent="0.25">
      <c r="A11" s="21" t="s">
        <v>94</v>
      </c>
      <c r="B11" s="17" t="s">
        <v>312</v>
      </c>
      <c r="C11" s="16">
        <f>Datos!C47</f>
        <v>0</v>
      </c>
      <c r="D11" s="8">
        <v>0</v>
      </c>
      <c r="E11" s="8">
        <v>0</v>
      </c>
      <c r="F11" s="16">
        <f t="shared" si="0"/>
        <v>0</v>
      </c>
      <c r="G11" s="19" t="e">
        <f t="shared" si="1"/>
        <v>#DIV/0!</v>
      </c>
      <c r="H11" s="50"/>
      <c r="I11" s="50"/>
    </row>
    <row r="12" spans="1:9" ht="120" x14ac:dyDescent="0.25">
      <c r="A12" s="21" t="s">
        <v>313</v>
      </c>
      <c r="B12" s="17" t="s">
        <v>314</v>
      </c>
      <c r="C12" s="16">
        <f>Datos!C48</f>
        <v>0</v>
      </c>
      <c r="D12" s="8">
        <v>0</v>
      </c>
      <c r="E12" s="8">
        <v>0</v>
      </c>
      <c r="F12" s="16">
        <f t="shared" si="0"/>
        <v>0</v>
      </c>
      <c r="G12" s="19" t="e">
        <f t="shared" si="1"/>
        <v>#DIV/0!</v>
      </c>
      <c r="H12" s="50"/>
      <c r="I12" s="50"/>
    </row>
    <row r="13" spans="1:9" ht="45" x14ac:dyDescent="0.25">
      <c r="A13" s="21" t="s">
        <v>98</v>
      </c>
      <c r="B13" s="17" t="s">
        <v>315</v>
      </c>
      <c r="C13" s="16">
        <f>Datos!C49</f>
        <v>0</v>
      </c>
      <c r="D13" s="8">
        <v>0</v>
      </c>
      <c r="E13" s="8">
        <v>0</v>
      </c>
      <c r="F13" s="16">
        <f t="shared" si="0"/>
        <v>0</v>
      </c>
      <c r="G13" s="19" t="e">
        <f t="shared" si="1"/>
        <v>#DIV/0!</v>
      </c>
      <c r="H13" s="50"/>
      <c r="I13" s="50"/>
    </row>
    <row r="14" spans="1:9" ht="45" x14ac:dyDescent="0.25">
      <c r="A14" s="21" t="s">
        <v>100</v>
      </c>
      <c r="B14" s="17" t="s">
        <v>316</v>
      </c>
      <c r="C14" s="16">
        <f>Datos!C50</f>
        <v>0</v>
      </c>
      <c r="D14" s="8">
        <v>0</v>
      </c>
      <c r="E14" s="8">
        <v>0</v>
      </c>
      <c r="F14" s="16">
        <f t="shared" si="0"/>
        <v>0</v>
      </c>
      <c r="G14" s="19" t="e">
        <f t="shared" si="1"/>
        <v>#DIV/0!</v>
      </c>
      <c r="H14" s="50"/>
      <c r="I14" s="50"/>
    </row>
    <row r="15" spans="1:9" ht="45" x14ac:dyDescent="0.25">
      <c r="A15" s="21" t="s">
        <v>102</v>
      </c>
      <c r="B15" s="17" t="s">
        <v>317</v>
      </c>
      <c r="C15" s="16">
        <f>Datos!C51</f>
        <v>0</v>
      </c>
      <c r="D15" s="8">
        <v>0</v>
      </c>
      <c r="E15" s="8">
        <v>0</v>
      </c>
      <c r="F15" s="16">
        <f t="shared" si="0"/>
        <v>0</v>
      </c>
      <c r="G15" s="19" t="e">
        <f t="shared" si="1"/>
        <v>#DIV/0!</v>
      </c>
      <c r="H15" s="50"/>
      <c r="I15" s="50"/>
    </row>
    <row r="16" spans="1:9" ht="45" x14ac:dyDescent="0.25">
      <c r="A16" s="21" t="s">
        <v>104</v>
      </c>
      <c r="B16" s="17" t="s">
        <v>318</v>
      </c>
      <c r="C16" s="16">
        <f>Datos!C52</f>
        <v>0</v>
      </c>
      <c r="D16" s="8">
        <v>0</v>
      </c>
      <c r="E16" s="8">
        <v>0</v>
      </c>
      <c r="F16" s="16">
        <f t="shared" si="0"/>
        <v>0</v>
      </c>
      <c r="G16" s="19" t="e">
        <f t="shared" si="1"/>
        <v>#DIV/0!</v>
      </c>
      <c r="H16" s="50"/>
      <c r="I16" s="50"/>
    </row>
    <row r="17" spans="1:9" ht="45" x14ac:dyDescent="0.25">
      <c r="A17" s="21" t="s">
        <v>106</v>
      </c>
      <c r="B17" s="17" t="s">
        <v>319</v>
      </c>
      <c r="C17" s="16">
        <f>Datos!C53</f>
        <v>0</v>
      </c>
      <c r="D17" s="8">
        <v>0</v>
      </c>
      <c r="E17" s="8">
        <v>0</v>
      </c>
      <c r="F17" s="16">
        <f t="shared" si="0"/>
        <v>0</v>
      </c>
      <c r="G17" s="19" t="e">
        <f t="shared" si="1"/>
        <v>#DIV/0!</v>
      </c>
      <c r="H17" s="50"/>
      <c r="I17" s="50"/>
    </row>
    <row r="18" spans="1:9" ht="30" x14ac:dyDescent="0.25">
      <c r="A18" s="21" t="s">
        <v>320</v>
      </c>
      <c r="B18" s="17" t="s">
        <v>321</v>
      </c>
      <c r="C18" s="16">
        <f>Datos!C48</f>
        <v>0</v>
      </c>
      <c r="D18" s="8">
        <v>0</v>
      </c>
      <c r="E18" s="8">
        <v>0</v>
      </c>
      <c r="F18" s="16">
        <f t="shared" si="0"/>
        <v>0</v>
      </c>
      <c r="G18" s="19" t="e">
        <f t="shared" si="1"/>
        <v>#DIV/0!</v>
      </c>
      <c r="H18" s="50"/>
      <c r="I18" s="50"/>
    </row>
    <row r="19" spans="1:9" ht="90" x14ac:dyDescent="0.25">
      <c r="A19" s="21" t="s">
        <v>108</v>
      </c>
      <c r="B19" s="17" t="s">
        <v>322</v>
      </c>
      <c r="C19" s="16">
        <f>Datos!C54</f>
        <v>0</v>
      </c>
      <c r="D19" s="8">
        <v>0</v>
      </c>
      <c r="E19" s="8">
        <v>0</v>
      </c>
      <c r="F19" s="16">
        <f t="shared" si="0"/>
        <v>0</v>
      </c>
      <c r="G19" s="19" t="e">
        <f t="shared" si="1"/>
        <v>#DIV/0!</v>
      </c>
      <c r="H19" s="62"/>
      <c r="I19" s="62"/>
    </row>
    <row r="20" spans="1:9" ht="90" x14ac:dyDescent="0.25">
      <c r="A20" s="21" t="s">
        <v>110</v>
      </c>
      <c r="B20" s="17" t="s">
        <v>323</v>
      </c>
      <c r="C20" s="16">
        <f>Datos!C55</f>
        <v>0</v>
      </c>
      <c r="D20" s="8">
        <v>0</v>
      </c>
      <c r="E20" s="8">
        <v>0</v>
      </c>
      <c r="F20" s="16">
        <f t="shared" si="0"/>
        <v>0</v>
      </c>
      <c r="G20" s="19" t="e">
        <f t="shared" si="1"/>
        <v>#DIV/0!</v>
      </c>
      <c r="H20" s="62"/>
      <c r="I20" s="62"/>
    </row>
    <row r="21" spans="1:9" ht="90" x14ac:dyDescent="0.25">
      <c r="A21" s="21" t="s">
        <v>112</v>
      </c>
      <c r="B21" s="17" t="s">
        <v>324</v>
      </c>
      <c r="C21" s="16">
        <f>Datos!C56</f>
        <v>0</v>
      </c>
      <c r="D21" s="8">
        <v>0</v>
      </c>
      <c r="E21" s="8">
        <v>0</v>
      </c>
      <c r="F21" s="16">
        <f t="shared" si="0"/>
        <v>0</v>
      </c>
      <c r="G21" s="19" t="e">
        <f t="shared" si="1"/>
        <v>#DIV/0!</v>
      </c>
      <c r="H21" s="50"/>
      <c r="I21" s="50"/>
    </row>
    <row r="22" spans="1:9" ht="90" x14ac:dyDescent="0.25">
      <c r="A22" s="21" t="s">
        <v>114</v>
      </c>
      <c r="B22" s="17" t="s">
        <v>325</v>
      </c>
      <c r="C22" s="16">
        <f>Datos!C57</f>
        <v>0</v>
      </c>
      <c r="D22" s="8">
        <v>0</v>
      </c>
      <c r="E22" s="8">
        <v>0</v>
      </c>
      <c r="F22" s="16">
        <f t="shared" si="0"/>
        <v>0</v>
      </c>
      <c r="G22" s="19" t="e">
        <f t="shared" si="1"/>
        <v>#DIV/0!</v>
      </c>
      <c r="H22" s="62"/>
      <c r="I22" s="62"/>
    </row>
    <row r="23" spans="1:9" ht="30" x14ac:dyDescent="0.25">
      <c r="A23" s="21" t="s">
        <v>326</v>
      </c>
      <c r="B23" s="17" t="s">
        <v>327</v>
      </c>
      <c r="C23" s="16">
        <f>Datos!C48</f>
        <v>0</v>
      </c>
      <c r="D23" s="8">
        <v>0</v>
      </c>
      <c r="E23" s="8">
        <v>0</v>
      </c>
      <c r="F23" s="16">
        <f t="shared" si="0"/>
        <v>0</v>
      </c>
      <c r="G23" s="19" t="e">
        <f t="shared" si="1"/>
        <v>#DIV/0!</v>
      </c>
      <c r="H23" s="50"/>
      <c r="I23" s="50"/>
    </row>
    <row r="24" spans="1:9" ht="45" x14ac:dyDescent="0.25">
      <c r="A24" s="21" t="s">
        <v>328</v>
      </c>
      <c r="B24" s="17" t="s">
        <v>329</v>
      </c>
      <c r="C24" s="16">
        <f>Datos!C18</f>
        <v>0</v>
      </c>
      <c r="D24" s="8">
        <v>0</v>
      </c>
      <c r="E24" s="8">
        <v>0</v>
      </c>
      <c r="F24" s="16">
        <f t="shared" si="0"/>
        <v>0</v>
      </c>
      <c r="G24" s="19" t="e">
        <f t="shared" si="1"/>
        <v>#DIV/0!</v>
      </c>
      <c r="H24" s="50"/>
      <c r="I24" s="50"/>
    </row>
    <row r="25" spans="1:9" ht="45" x14ac:dyDescent="0.25">
      <c r="A25" s="21" t="s">
        <v>330</v>
      </c>
      <c r="B25" s="17" t="s">
        <v>331</v>
      </c>
      <c r="C25" s="16">
        <f>Datos!C14</f>
        <v>0</v>
      </c>
      <c r="D25" s="8">
        <v>0</v>
      </c>
      <c r="E25" s="8">
        <v>0</v>
      </c>
      <c r="F25" s="16">
        <f t="shared" si="0"/>
        <v>0</v>
      </c>
      <c r="G25" s="19" t="e">
        <f t="shared" si="1"/>
        <v>#DIV/0!</v>
      </c>
      <c r="H25" s="50"/>
      <c r="I25" s="50"/>
    </row>
    <row r="26" spans="1:9" ht="30" x14ac:dyDescent="0.25">
      <c r="A26" s="21" t="s">
        <v>332</v>
      </c>
      <c r="B26" s="17" t="s">
        <v>333</v>
      </c>
      <c r="C26" s="16">
        <f>Datos!C48</f>
        <v>0</v>
      </c>
      <c r="D26" s="8">
        <v>0</v>
      </c>
      <c r="E26" s="8">
        <v>0</v>
      </c>
      <c r="F26" s="16">
        <f t="shared" si="0"/>
        <v>0</v>
      </c>
      <c r="G26" s="19" t="e">
        <f t="shared" si="1"/>
        <v>#DIV/0!</v>
      </c>
      <c r="H26" s="50"/>
      <c r="I26" s="50"/>
    </row>
    <row r="27" spans="1:9" ht="90" x14ac:dyDescent="0.25">
      <c r="A27" s="21" t="s">
        <v>334</v>
      </c>
      <c r="B27" s="17" t="s">
        <v>335</v>
      </c>
      <c r="C27" s="16">
        <f>Datos!C48</f>
        <v>0</v>
      </c>
      <c r="D27" s="8">
        <v>0</v>
      </c>
      <c r="E27" s="8">
        <v>0</v>
      </c>
      <c r="F27" s="16">
        <f t="shared" si="0"/>
        <v>0</v>
      </c>
      <c r="G27" s="19" t="e">
        <f t="shared" si="1"/>
        <v>#DIV/0!</v>
      </c>
      <c r="H27" s="50"/>
      <c r="I27" s="50"/>
    </row>
    <row r="28" spans="1:9" x14ac:dyDescent="0.25">
      <c r="A28" s="51" t="s">
        <v>256</v>
      </c>
      <c r="B28" s="51"/>
      <c r="C28" s="51"/>
      <c r="D28" s="51"/>
      <c r="E28" s="51"/>
      <c r="F28" s="51"/>
      <c r="G28" s="9" t="s">
        <v>257</v>
      </c>
      <c r="H28" s="63"/>
      <c r="I28" s="63"/>
    </row>
  </sheetData>
  <sheetProtection algorithmName="SHA-512" hashValue="yrlgMogGC5xbPpcOtc6MD+KQ8lWQ8GFVCkGPzUGqgL+Af0dekxxJPFjQ/UazYTYrIYg/hUAES9qAs/xX7syI3g==" saltValue="crxxSGLpe3LVGIBVbiBXLw==" spinCount="100000" sheet="1" objects="1" scenarios="1"/>
  <mergeCells count="33">
    <mergeCell ref="H27:I27"/>
    <mergeCell ref="H21:I21"/>
    <mergeCell ref="H22:I22"/>
    <mergeCell ref="H23:I23"/>
    <mergeCell ref="H20:I20"/>
    <mergeCell ref="H24:I24"/>
    <mergeCell ref="H26:I26"/>
    <mergeCell ref="H10:I10"/>
    <mergeCell ref="H12:I12"/>
    <mergeCell ref="H13:I13"/>
    <mergeCell ref="H14:I14"/>
    <mergeCell ref="H15:I15"/>
    <mergeCell ref="A1:I2"/>
    <mergeCell ref="C3:E3"/>
    <mergeCell ref="F3:G3"/>
    <mergeCell ref="C4:E4"/>
    <mergeCell ref="F4:G4"/>
    <mergeCell ref="A28:F28"/>
    <mergeCell ref="A3:A5"/>
    <mergeCell ref="C5:E5"/>
    <mergeCell ref="F5:G5"/>
    <mergeCell ref="H5:I5"/>
    <mergeCell ref="H16:I16"/>
    <mergeCell ref="H17:I17"/>
    <mergeCell ref="H18:I18"/>
    <mergeCell ref="H19:I19"/>
    <mergeCell ref="H25:I25"/>
    <mergeCell ref="H11:I11"/>
    <mergeCell ref="H28:I28"/>
    <mergeCell ref="H6:I6"/>
    <mergeCell ref="H7:I7"/>
    <mergeCell ref="H8:I8"/>
    <mergeCell ref="H9:I9"/>
  </mergeCells>
  <pageMargins left="0.70866141732283472" right="0.70866141732283472" top="0.74803149606299213" bottom="0.74803149606299213" header="0.31496062992125984" footer="0.31496062992125984"/>
  <pageSetup orientation="portrait" r:id="rId1"/>
  <headerFooter>
    <oddFooter>&amp;R&amp;8FO-GCT-PC01-07
V1</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9"/>
  <sheetViews>
    <sheetView zoomScaleNormal="100" workbookViewId="0">
      <selection sqref="A1:I2"/>
    </sheetView>
  </sheetViews>
  <sheetFormatPr baseColWidth="10" defaultColWidth="8.85546875" defaultRowHeight="15" x14ac:dyDescent="0.25"/>
  <cols>
    <col min="1" max="1" width="16.42578125" style="3" customWidth="1"/>
    <col min="2" max="2" width="53.85546875" style="3" customWidth="1"/>
    <col min="3" max="3" width="11.5703125" style="3" bestFit="1" customWidth="1"/>
    <col min="4" max="5" width="11.85546875" style="3" bestFit="1" customWidth="1"/>
    <col min="6" max="6" width="8.85546875" style="3" bestFit="1" customWidth="1"/>
    <col min="7" max="7" width="14.140625" style="3" bestFit="1" customWidth="1"/>
    <col min="8" max="8" width="10.42578125" style="3" customWidth="1"/>
    <col min="9" max="9" width="34.140625" style="3" customWidth="1"/>
    <col min="10" max="16384" width="8.85546875" style="3"/>
  </cols>
  <sheetData>
    <row r="1" spans="1:9" ht="15" customHeight="1" x14ac:dyDescent="0.25">
      <c r="A1" s="57" t="s">
        <v>420</v>
      </c>
      <c r="B1" s="57"/>
      <c r="C1" s="57"/>
      <c r="D1" s="57"/>
      <c r="E1" s="57"/>
      <c r="F1" s="57"/>
      <c r="G1" s="57"/>
      <c r="H1" s="57"/>
      <c r="I1" s="57"/>
    </row>
    <row r="2" spans="1:9" x14ac:dyDescent="0.25">
      <c r="A2" s="57"/>
      <c r="B2" s="57"/>
      <c r="C2" s="57"/>
      <c r="D2" s="57"/>
      <c r="E2" s="57"/>
      <c r="F2" s="57"/>
      <c r="G2" s="57"/>
      <c r="H2" s="57"/>
      <c r="I2" s="57"/>
    </row>
    <row r="3" spans="1:9" ht="33.75" customHeight="1" x14ac:dyDescent="0.25">
      <c r="A3" s="58"/>
      <c r="B3" s="1" t="s">
        <v>147</v>
      </c>
      <c r="C3" s="59" t="s">
        <v>148</v>
      </c>
      <c r="D3" s="59"/>
      <c r="E3" s="59"/>
      <c r="F3" s="57"/>
      <c r="G3" s="57"/>
      <c r="H3" s="2" t="s">
        <v>149</v>
      </c>
      <c r="I3" s="2"/>
    </row>
    <row r="4" spans="1:9" ht="33.75" customHeight="1" x14ac:dyDescent="0.25">
      <c r="A4" s="58"/>
      <c r="B4" s="1" t="s">
        <v>150</v>
      </c>
      <c r="C4" s="59" t="s">
        <v>151</v>
      </c>
      <c r="D4" s="59"/>
      <c r="E4" s="59"/>
      <c r="F4" s="57"/>
      <c r="G4" s="57"/>
      <c r="H4" s="2" t="s">
        <v>149</v>
      </c>
      <c r="I4" s="2"/>
    </row>
    <row r="5" spans="1:9" ht="16.5" customHeight="1" x14ac:dyDescent="0.25">
      <c r="A5" s="58"/>
      <c r="B5" s="1"/>
      <c r="C5" s="59" t="s">
        <v>152</v>
      </c>
      <c r="D5" s="59"/>
      <c r="E5" s="59"/>
      <c r="F5" s="60" t="s">
        <v>153</v>
      </c>
      <c r="G5" s="57"/>
      <c r="H5" s="61"/>
      <c r="I5" s="61"/>
    </row>
    <row r="6" spans="1:9" ht="30" x14ac:dyDescent="0.25">
      <c r="A6" s="4" t="s">
        <v>154</v>
      </c>
      <c r="B6" s="4" t="s">
        <v>161</v>
      </c>
      <c r="C6" s="4" t="s">
        <v>162</v>
      </c>
      <c r="D6" s="4" t="s">
        <v>156</v>
      </c>
      <c r="E6" s="4" t="s">
        <v>163</v>
      </c>
      <c r="F6" s="4" t="s">
        <v>164</v>
      </c>
      <c r="G6" s="7" t="s">
        <v>165</v>
      </c>
      <c r="H6" s="55" t="s">
        <v>157</v>
      </c>
      <c r="I6" s="55"/>
    </row>
    <row r="7" spans="1:9" ht="75" x14ac:dyDescent="0.25">
      <c r="A7" s="23" t="s">
        <v>116</v>
      </c>
      <c r="B7" s="17" t="s">
        <v>336</v>
      </c>
      <c r="C7" s="16">
        <f>Datos!C58</f>
        <v>0</v>
      </c>
      <c r="D7" s="8">
        <v>0</v>
      </c>
      <c r="E7" s="8">
        <v>0</v>
      </c>
      <c r="F7" s="16">
        <f>D7-E7</f>
        <v>0</v>
      </c>
      <c r="G7" s="19" t="e">
        <f>1-(F7)/C7</f>
        <v>#DIV/0!</v>
      </c>
      <c r="H7" s="50"/>
      <c r="I7" s="50"/>
    </row>
    <row r="8" spans="1:9" ht="75" x14ac:dyDescent="0.25">
      <c r="A8" s="23" t="s">
        <v>118</v>
      </c>
      <c r="B8" s="17" t="s">
        <v>337</v>
      </c>
      <c r="C8" s="16">
        <f>Datos!C59</f>
        <v>0</v>
      </c>
      <c r="D8" s="8">
        <v>0</v>
      </c>
      <c r="E8" s="8">
        <v>0</v>
      </c>
      <c r="F8" s="16">
        <f t="shared" ref="F8:F18" si="0">D8-E8</f>
        <v>0</v>
      </c>
      <c r="G8" s="19" t="e">
        <f t="shared" ref="G8:G18" si="1">1-(F8)/C8</f>
        <v>#DIV/0!</v>
      </c>
      <c r="H8" s="50"/>
      <c r="I8" s="50"/>
    </row>
    <row r="9" spans="1:9" ht="75" x14ac:dyDescent="0.25">
      <c r="A9" s="23" t="s">
        <v>120</v>
      </c>
      <c r="B9" s="17" t="s">
        <v>338</v>
      </c>
      <c r="C9" s="16">
        <f>Datos!C60</f>
        <v>0</v>
      </c>
      <c r="D9" s="8">
        <v>0</v>
      </c>
      <c r="E9" s="8">
        <v>0</v>
      </c>
      <c r="F9" s="16">
        <f t="shared" si="0"/>
        <v>0</v>
      </c>
      <c r="G9" s="19" t="e">
        <f t="shared" si="1"/>
        <v>#DIV/0!</v>
      </c>
      <c r="H9" s="50"/>
      <c r="I9" s="50"/>
    </row>
    <row r="10" spans="1:9" ht="75" x14ac:dyDescent="0.25">
      <c r="A10" s="23" t="s">
        <v>122</v>
      </c>
      <c r="B10" s="17" t="s">
        <v>339</v>
      </c>
      <c r="C10" s="16">
        <f>Datos!C61</f>
        <v>0</v>
      </c>
      <c r="D10" s="8">
        <v>0</v>
      </c>
      <c r="E10" s="8">
        <v>0</v>
      </c>
      <c r="F10" s="16">
        <f t="shared" si="0"/>
        <v>0</v>
      </c>
      <c r="G10" s="19" t="e">
        <f t="shared" si="1"/>
        <v>#DIV/0!</v>
      </c>
      <c r="H10" s="50"/>
      <c r="I10" s="50"/>
    </row>
    <row r="11" spans="1:9" ht="75" x14ac:dyDescent="0.25">
      <c r="A11" s="23" t="s">
        <v>124</v>
      </c>
      <c r="B11" s="17" t="s">
        <v>340</v>
      </c>
      <c r="C11" s="16">
        <f>Datos!C62</f>
        <v>0</v>
      </c>
      <c r="D11" s="8">
        <v>0</v>
      </c>
      <c r="E11" s="8">
        <v>0</v>
      </c>
      <c r="F11" s="16">
        <f t="shared" si="0"/>
        <v>0</v>
      </c>
      <c r="G11" s="19" t="e">
        <f t="shared" si="1"/>
        <v>#DIV/0!</v>
      </c>
      <c r="H11" s="50"/>
      <c r="I11" s="50"/>
    </row>
    <row r="12" spans="1:9" ht="75" x14ac:dyDescent="0.25">
      <c r="A12" s="23" t="s">
        <v>126</v>
      </c>
      <c r="B12" s="17" t="s">
        <v>341</v>
      </c>
      <c r="C12" s="16">
        <f>Datos!C63</f>
        <v>0</v>
      </c>
      <c r="D12" s="8">
        <v>0</v>
      </c>
      <c r="E12" s="8">
        <v>0</v>
      </c>
      <c r="F12" s="16">
        <f t="shared" si="0"/>
        <v>0</v>
      </c>
      <c r="G12" s="19" t="e">
        <f t="shared" si="1"/>
        <v>#DIV/0!</v>
      </c>
      <c r="H12" s="50"/>
      <c r="I12" s="50"/>
    </row>
    <row r="13" spans="1:9" ht="90" x14ac:dyDescent="0.25">
      <c r="A13" s="23" t="s">
        <v>128</v>
      </c>
      <c r="B13" s="17" t="s">
        <v>342</v>
      </c>
      <c r="C13" s="16">
        <f>Datos!C64</f>
        <v>0</v>
      </c>
      <c r="D13" s="8">
        <v>0</v>
      </c>
      <c r="E13" s="8">
        <v>0</v>
      </c>
      <c r="F13" s="16">
        <f t="shared" si="0"/>
        <v>0</v>
      </c>
      <c r="G13" s="19" t="e">
        <f t="shared" si="1"/>
        <v>#DIV/0!</v>
      </c>
      <c r="H13" s="50"/>
      <c r="I13" s="50"/>
    </row>
    <row r="14" spans="1:9" ht="135" x14ac:dyDescent="0.25">
      <c r="A14" s="23" t="s">
        <v>130</v>
      </c>
      <c r="B14" s="17" t="s">
        <v>343</v>
      </c>
      <c r="C14" s="16">
        <f>Datos!C65</f>
        <v>0</v>
      </c>
      <c r="D14" s="8">
        <v>0</v>
      </c>
      <c r="E14" s="8">
        <v>0</v>
      </c>
      <c r="F14" s="16">
        <f t="shared" si="0"/>
        <v>0</v>
      </c>
      <c r="G14" s="19" t="e">
        <f t="shared" si="1"/>
        <v>#DIV/0!</v>
      </c>
      <c r="H14" s="50"/>
      <c r="I14" s="50"/>
    </row>
    <row r="15" spans="1:9" ht="45" x14ac:dyDescent="0.25">
      <c r="A15" s="23" t="s">
        <v>344</v>
      </c>
      <c r="B15" s="17" t="s">
        <v>345</v>
      </c>
      <c r="C15" s="16">
        <f>Datos!C4</f>
        <v>0</v>
      </c>
      <c r="D15" s="8">
        <v>0</v>
      </c>
      <c r="E15" s="8">
        <v>0</v>
      </c>
      <c r="F15" s="16">
        <f t="shared" si="0"/>
        <v>0</v>
      </c>
      <c r="G15" s="19" t="e">
        <f t="shared" si="1"/>
        <v>#DIV/0!</v>
      </c>
      <c r="H15" s="50"/>
      <c r="I15" s="50"/>
    </row>
    <row r="16" spans="1:9" ht="75" x14ac:dyDescent="0.25">
      <c r="A16" s="24" t="s">
        <v>346</v>
      </c>
      <c r="B16" s="17" t="s">
        <v>347</v>
      </c>
      <c r="C16" s="16">
        <f>Datos!C66</f>
        <v>0</v>
      </c>
      <c r="D16" s="8">
        <v>0</v>
      </c>
      <c r="E16" s="8">
        <v>0</v>
      </c>
      <c r="F16" s="16">
        <f t="shared" si="0"/>
        <v>0</v>
      </c>
      <c r="G16" s="19" t="e">
        <f t="shared" si="1"/>
        <v>#DIV/0!</v>
      </c>
      <c r="H16" s="50"/>
      <c r="I16" s="50"/>
    </row>
    <row r="17" spans="1:9" ht="75" x14ac:dyDescent="0.25">
      <c r="A17" s="24" t="s">
        <v>348</v>
      </c>
      <c r="B17" s="17" t="s">
        <v>349</v>
      </c>
      <c r="C17" s="16">
        <f>Datos!C66</f>
        <v>0</v>
      </c>
      <c r="D17" s="8">
        <v>0</v>
      </c>
      <c r="E17" s="8">
        <v>0</v>
      </c>
      <c r="F17" s="16">
        <f t="shared" si="0"/>
        <v>0</v>
      </c>
      <c r="G17" s="19" t="e">
        <f t="shared" si="1"/>
        <v>#DIV/0!</v>
      </c>
      <c r="H17" s="50"/>
      <c r="I17" s="50"/>
    </row>
    <row r="18" spans="1:9" ht="60" x14ac:dyDescent="0.25">
      <c r="A18" s="23" t="s">
        <v>350</v>
      </c>
      <c r="B18" s="17" t="s">
        <v>351</v>
      </c>
      <c r="C18" s="16">
        <f>Datos!C66</f>
        <v>0</v>
      </c>
      <c r="D18" s="8">
        <v>0</v>
      </c>
      <c r="E18" s="8">
        <v>0</v>
      </c>
      <c r="F18" s="16">
        <f t="shared" si="0"/>
        <v>0</v>
      </c>
      <c r="G18" s="19" t="e">
        <f t="shared" si="1"/>
        <v>#DIV/0!</v>
      </c>
      <c r="H18" s="50"/>
      <c r="I18" s="50"/>
    </row>
    <row r="19" spans="1:9" x14ac:dyDescent="0.25">
      <c r="A19" s="64" t="s">
        <v>256</v>
      </c>
      <c r="B19" s="64"/>
      <c r="C19" s="64"/>
      <c r="D19" s="64"/>
      <c r="E19" s="64"/>
      <c r="F19" s="64"/>
      <c r="G19" s="9" t="s">
        <v>257</v>
      </c>
      <c r="H19" s="63"/>
      <c r="I19" s="63"/>
    </row>
  </sheetData>
  <sheetProtection algorithmName="SHA-512" hashValue="rwavxwHvOl0CLzxbO3Ytt45FCfrFToGYekDuVbWGgfSUZYCBmcnkgRf/HwCbumPVll9FAh1VaN8IUKlLBbGdGw==" saltValue="NU3VPRHGvbZXbZ6YJ77j/w==" spinCount="100000" sheet="1" objects="1" scenarios="1"/>
  <mergeCells count="24">
    <mergeCell ref="H17:I17"/>
    <mergeCell ref="H18:I18"/>
    <mergeCell ref="H19:I19"/>
    <mergeCell ref="H12:I12"/>
    <mergeCell ref="H13:I13"/>
    <mergeCell ref="H14:I14"/>
    <mergeCell ref="H15:I15"/>
    <mergeCell ref="H16:I16"/>
    <mergeCell ref="A1:I2"/>
    <mergeCell ref="H5:I5"/>
    <mergeCell ref="H6:I6"/>
    <mergeCell ref="A19:F19"/>
    <mergeCell ref="A3:A5"/>
    <mergeCell ref="C3:E3"/>
    <mergeCell ref="F3:G3"/>
    <mergeCell ref="C4:E4"/>
    <mergeCell ref="F4:G4"/>
    <mergeCell ref="C5:E5"/>
    <mergeCell ref="F5:G5"/>
    <mergeCell ref="H7:I7"/>
    <mergeCell ref="H8:I8"/>
    <mergeCell ref="H9:I9"/>
    <mergeCell ref="H10:I10"/>
    <mergeCell ref="H11:I11"/>
  </mergeCells>
  <phoneticPr fontId="6" type="noConversion"/>
  <pageMargins left="0.70866141732283472" right="0.70866141732283472" top="0.74803149606299213" bottom="0.74803149606299213" header="0.31496062992125984" footer="0.31496062992125984"/>
  <pageSetup orientation="portrait" r:id="rId1"/>
  <headerFooter>
    <oddFooter>&amp;R&amp;8FO-GCT-PC01-07
V1</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Normal="100" workbookViewId="0">
      <selection sqref="A1:I2"/>
    </sheetView>
  </sheetViews>
  <sheetFormatPr baseColWidth="10" defaultColWidth="9.140625" defaultRowHeight="15" x14ac:dyDescent="0.25"/>
  <cols>
    <col min="1" max="1" width="16.28515625" style="3" customWidth="1"/>
    <col min="2" max="2" width="49" style="3" customWidth="1"/>
    <col min="3" max="3" width="19.85546875" style="3" bestFit="1" customWidth="1"/>
    <col min="4" max="4" width="8.85546875" style="3" bestFit="1" customWidth="1"/>
    <col min="5" max="5" width="10.5703125" style="3" bestFit="1" customWidth="1"/>
    <col min="6" max="6" width="14.42578125" style="3" customWidth="1"/>
    <col min="7" max="7" width="14.28515625" style="3" customWidth="1"/>
    <col min="8" max="8" width="6.7109375" style="3" customWidth="1"/>
    <col min="9" max="9" width="22.85546875" style="3" customWidth="1"/>
    <col min="10" max="16384" width="9.140625" style="3"/>
  </cols>
  <sheetData>
    <row r="1" spans="1:9" ht="18" customHeight="1" x14ac:dyDescent="0.25">
      <c r="A1" s="57" t="s">
        <v>420</v>
      </c>
      <c r="B1" s="57"/>
      <c r="C1" s="57"/>
      <c r="D1" s="57"/>
      <c r="E1" s="57"/>
      <c r="F1" s="57"/>
      <c r="G1" s="57"/>
      <c r="H1" s="57"/>
      <c r="I1" s="57"/>
    </row>
    <row r="2" spans="1:9" ht="18" customHeight="1" x14ac:dyDescent="0.25">
      <c r="A2" s="57"/>
      <c r="B2" s="57"/>
      <c r="C2" s="57"/>
      <c r="D2" s="57"/>
      <c r="E2" s="57"/>
      <c r="F2" s="57"/>
      <c r="G2" s="57"/>
      <c r="H2" s="57"/>
      <c r="I2" s="57"/>
    </row>
    <row r="3" spans="1:9" ht="33" customHeight="1" x14ac:dyDescent="0.25">
      <c r="A3" s="58"/>
      <c r="B3" s="1" t="s">
        <v>147</v>
      </c>
      <c r="C3" s="59" t="s">
        <v>148</v>
      </c>
      <c r="D3" s="59"/>
      <c r="E3" s="59"/>
      <c r="F3" s="57"/>
      <c r="G3" s="57"/>
      <c r="H3" s="2" t="s">
        <v>149</v>
      </c>
      <c r="I3" s="2"/>
    </row>
    <row r="4" spans="1:9" ht="33" customHeight="1" x14ac:dyDescent="0.25">
      <c r="A4" s="58"/>
      <c r="B4" s="1" t="s">
        <v>150</v>
      </c>
      <c r="C4" s="59" t="s">
        <v>151</v>
      </c>
      <c r="D4" s="59"/>
      <c r="E4" s="59"/>
      <c r="F4" s="57"/>
      <c r="G4" s="57"/>
      <c r="H4" s="2" t="s">
        <v>149</v>
      </c>
      <c r="I4" s="2"/>
    </row>
    <row r="5" spans="1:9" s="6" customFormat="1" ht="15.75" customHeight="1" x14ac:dyDescent="0.25">
      <c r="A5" s="58"/>
      <c r="B5" s="1"/>
      <c r="C5" s="59" t="s">
        <v>152</v>
      </c>
      <c r="D5" s="59"/>
      <c r="E5" s="59"/>
      <c r="F5" s="60" t="s">
        <v>153</v>
      </c>
      <c r="G5" s="57"/>
      <c r="H5" s="61"/>
      <c r="I5" s="61"/>
    </row>
    <row r="6" spans="1:9" ht="30" x14ac:dyDescent="0.25">
      <c r="A6" s="11" t="s">
        <v>154</v>
      </c>
      <c r="B6" s="11" t="s">
        <v>161</v>
      </c>
      <c r="C6" s="11" t="s">
        <v>352</v>
      </c>
      <c r="D6" s="11" t="s">
        <v>164</v>
      </c>
      <c r="E6" s="11" t="s">
        <v>353</v>
      </c>
      <c r="F6" s="65" t="s">
        <v>157</v>
      </c>
      <c r="G6" s="65"/>
      <c r="H6" s="65"/>
      <c r="I6" s="65"/>
    </row>
    <row r="7" spans="1:9" ht="30" x14ac:dyDescent="0.25">
      <c r="A7" s="25" t="s">
        <v>354</v>
      </c>
      <c r="B7" s="26" t="s">
        <v>355</v>
      </c>
      <c r="C7" s="66">
        <f>Datos!C67</f>
        <v>0</v>
      </c>
      <c r="D7" s="5">
        <v>0</v>
      </c>
      <c r="E7" s="28" t="e">
        <f>1-(D7/$C$7)</f>
        <v>#DIV/0!</v>
      </c>
      <c r="F7" s="67"/>
      <c r="G7" s="67"/>
      <c r="H7" s="67"/>
      <c r="I7" s="67"/>
    </row>
    <row r="8" spans="1:9" ht="45" x14ac:dyDescent="0.25">
      <c r="A8" s="25" t="s">
        <v>356</v>
      </c>
      <c r="B8" s="26" t="s">
        <v>357</v>
      </c>
      <c r="C8" s="66"/>
      <c r="D8" s="5">
        <v>0</v>
      </c>
      <c r="E8" s="28" t="e">
        <f t="shared" ref="E8:E11" si="0">1-(D8/$C$7)</f>
        <v>#DIV/0!</v>
      </c>
      <c r="F8" s="50"/>
      <c r="G8" s="50"/>
      <c r="H8" s="50"/>
      <c r="I8" s="50"/>
    </row>
    <row r="9" spans="1:9" ht="60" x14ac:dyDescent="0.25">
      <c r="A9" s="25" t="s">
        <v>358</v>
      </c>
      <c r="B9" s="26" t="s">
        <v>359</v>
      </c>
      <c r="C9" s="66"/>
      <c r="D9" s="5">
        <v>0</v>
      </c>
      <c r="E9" s="28" t="e">
        <f t="shared" si="0"/>
        <v>#DIV/0!</v>
      </c>
      <c r="F9" s="67"/>
      <c r="G9" s="67"/>
      <c r="H9" s="67"/>
      <c r="I9" s="67"/>
    </row>
    <row r="10" spans="1:9" ht="120" x14ac:dyDescent="0.25">
      <c r="A10" s="25" t="s">
        <v>360</v>
      </c>
      <c r="B10" s="27" t="s">
        <v>361</v>
      </c>
      <c r="C10" s="66"/>
      <c r="D10" s="5">
        <v>0</v>
      </c>
      <c r="E10" s="28" t="e">
        <f t="shared" si="0"/>
        <v>#DIV/0!</v>
      </c>
      <c r="F10" s="50"/>
      <c r="G10" s="50"/>
      <c r="H10" s="50"/>
      <c r="I10" s="50"/>
    </row>
    <row r="11" spans="1:9" ht="105" x14ac:dyDescent="0.25">
      <c r="A11" s="25" t="s">
        <v>362</v>
      </c>
      <c r="B11" s="27" t="s">
        <v>363</v>
      </c>
      <c r="C11" s="66"/>
      <c r="D11" s="5">
        <v>0</v>
      </c>
      <c r="E11" s="28" t="e">
        <f t="shared" si="0"/>
        <v>#DIV/0!</v>
      </c>
      <c r="F11" s="50"/>
      <c r="G11" s="50"/>
      <c r="H11" s="50"/>
      <c r="I11" s="50"/>
    </row>
    <row r="12" spans="1:9" x14ac:dyDescent="0.25">
      <c r="A12" s="68" t="s">
        <v>364</v>
      </c>
      <c r="B12" s="68"/>
      <c r="C12" s="30">
        <f>C7*5</f>
        <v>0</v>
      </c>
      <c r="D12" s="31">
        <f>SUM(D7:D11)</f>
        <v>0</v>
      </c>
      <c r="E12" s="29" t="e">
        <f>(D12/C12)</f>
        <v>#DIV/0!</v>
      </c>
      <c r="F12" s="69" t="s">
        <v>365</v>
      </c>
      <c r="G12" s="69"/>
      <c r="H12" s="69"/>
      <c r="I12" s="69"/>
    </row>
    <row r="13" spans="1:9" ht="30" x14ac:dyDescent="0.25">
      <c r="A13" s="25" t="s">
        <v>366</v>
      </c>
      <c r="B13" s="27" t="s">
        <v>367</v>
      </c>
      <c r="C13" s="66">
        <f>Datos!C68</f>
        <v>0</v>
      </c>
      <c r="D13" s="5">
        <v>0</v>
      </c>
      <c r="E13" s="28" t="e">
        <f>(D13/$C$13)</f>
        <v>#DIV/0!</v>
      </c>
      <c r="F13" s="50"/>
      <c r="G13" s="50"/>
      <c r="H13" s="50"/>
      <c r="I13" s="50"/>
    </row>
    <row r="14" spans="1:9" ht="45" x14ac:dyDescent="0.25">
      <c r="A14" s="25" t="s">
        <v>368</v>
      </c>
      <c r="B14" s="27" t="s">
        <v>357</v>
      </c>
      <c r="C14" s="66"/>
      <c r="D14" s="5">
        <v>0</v>
      </c>
      <c r="E14" s="28" t="e">
        <f>(D14/$C$13)</f>
        <v>#DIV/0!</v>
      </c>
      <c r="F14" s="50"/>
      <c r="G14" s="50"/>
      <c r="H14" s="50"/>
      <c r="I14" s="50"/>
    </row>
    <row r="15" spans="1:9" ht="60" x14ac:dyDescent="0.25">
      <c r="A15" s="25" t="s">
        <v>369</v>
      </c>
      <c r="B15" s="27" t="s">
        <v>359</v>
      </c>
      <c r="C15" s="66"/>
      <c r="D15" s="5">
        <v>0</v>
      </c>
      <c r="E15" s="28" t="e">
        <f>(D15/$C$13)</f>
        <v>#DIV/0!</v>
      </c>
      <c r="F15" s="50"/>
      <c r="G15" s="50"/>
      <c r="H15" s="50"/>
      <c r="I15" s="50"/>
    </row>
    <row r="16" spans="1:9" ht="195" x14ac:dyDescent="0.25">
      <c r="A16" s="25" t="s">
        <v>370</v>
      </c>
      <c r="B16" s="27" t="s">
        <v>371</v>
      </c>
      <c r="C16" s="66"/>
      <c r="D16" s="5">
        <v>0</v>
      </c>
      <c r="E16" s="28" t="e">
        <f>(D16/$C$13)</f>
        <v>#DIV/0!</v>
      </c>
      <c r="F16" s="50"/>
      <c r="G16" s="50"/>
      <c r="H16" s="50"/>
      <c r="I16" s="50"/>
    </row>
    <row r="17" spans="1:9" ht="210" x14ac:dyDescent="0.25">
      <c r="A17" s="25" t="s">
        <v>372</v>
      </c>
      <c r="B17" s="27" t="s">
        <v>373</v>
      </c>
      <c r="C17" s="66"/>
      <c r="D17" s="5">
        <v>0</v>
      </c>
      <c r="E17" s="28" t="e">
        <f>(D17/$C$13)</f>
        <v>#DIV/0!</v>
      </c>
      <c r="F17" s="50"/>
      <c r="G17" s="50"/>
      <c r="H17" s="50"/>
      <c r="I17" s="50"/>
    </row>
    <row r="18" spans="1:9" x14ac:dyDescent="0.25">
      <c r="A18" s="68" t="s">
        <v>364</v>
      </c>
      <c r="B18" s="68"/>
      <c r="C18" s="32">
        <f>C13*5</f>
        <v>0</v>
      </c>
      <c r="D18" s="32">
        <f>SUM(D13:D17)</f>
        <v>0</v>
      </c>
      <c r="E18" s="29" t="e">
        <f>(D18/C18)</f>
        <v>#DIV/0!</v>
      </c>
      <c r="F18" s="69" t="s">
        <v>365</v>
      </c>
      <c r="G18" s="69"/>
      <c r="H18" s="69"/>
      <c r="I18" s="69"/>
    </row>
    <row r="19" spans="1:9" ht="60" x14ac:dyDescent="0.25">
      <c r="A19" s="25" t="s">
        <v>374</v>
      </c>
      <c r="B19" s="27" t="s">
        <v>375</v>
      </c>
      <c r="C19" s="66">
        <f>Datos!C69</f>
        <v>0</v>
      </c>
      <c r="D19" s="5">
        <v>0</v>
      </c>
      <c r="E19" s="28" t="e">
        <f>(D19/$C$19)</f>
        <v>#DIV/0!</v>
      </c>
      <c r="F19" s="50"/>
      <c r="G19" s="50"/>
      <c r="H19" s="50"/>
      <c r="I19" s="50"/>
    </row>
    <row r="20" spans="1:9" ht="45" x14ac:dyDescent="0.25">
      <c r="A20" s="25" t="s">
        <v>376</v>
      </c>
      <c r="B20" s="27" t="s">
        <v>377</v>
      </c>
      <c r="C20" s="66"/>
      <c r="D20" s="5">
        <v>0</v>
      </c>
      <c r="E20" s="28" t="e">
        <f>(D20/$C$19)</f>
        <v>#DIV/0!</v>
      </c>
      <c r="F20" s="50"/>
      <c r="G20" s="50"/>
      <c r="H20" s="50"/>
      <c r="I20" s="50"/>
    </row>
    <row r="21" spans="1:9" ht="30" x14ac:dyDescent="0.25">
      <c r="A21" s="25" t="s">
        <v>378</v>
      </c>
      <c r="B21" s="27" t="s">
        <v>379</v>
      </c>
      <c r="C21" s="66"/>
      <c r="D21" s="5">
        <v>0</v>
      </c>
      <c r="E21" s="28" t="e">
        <f>(D21/$C$19)</f>
        <v>#DIV/0!</v>
      </c>
      <c r="F21" s="50"/>
      <c r="G21" s="50"/>
      <c r="H21" s="50"/>
      <c r="I21" s="50"/>
    </row>
    <row r="22" spans="1:9" ht="30" x14ac:dyDescent="0.25">
      <c r="A22" s="25" t="s">
        <v>380</v>
      </c>
      <c r="B22" s="27" t="s">
        <v>381</v>
      </c>
      <c r="C22" s="66"/>
      <c r="D22" s="5">
        <v>0</v>
      </c>
      <c r="E22" s="28" t="e">
        <f>(D22/$C$19)</f>
        <v>#DIV/0!</v>
      </c>
      <c r="F22" s="50"/>
      <c r="G22" s="50"/>
      <c r="H22" s="50"/>
      <c r="I22" s="50"/>
    </row>
    <row r="23" spans="1:9" x14ac:dyDescent="0.25">
      <c r="A23" s="68" t="s">
        <v>364</v>
      </c>
      <c r="B23" s="68"/>
      <c r="C23" s="32">
        <f>C19*4</f>
        <v>0</v>
      </c>
      <c r="D23" s="32">
        <f>SUM(D19:D22)</f>
        <v>0</v>
      </c>
      <c r="E23" s="29" t="e">
        <f>(D23/C23)</f>
        <v>#DIV/0!</v>
      </c>
      <c r="F23" s="69" t="s">
        <v>365</v>
      </c>
      <c r="G23" s="69"/>
      <c r="H23" s="69"/>
      <c r="I23" s="69"/>
    </row>
    <row r="24" spans="1:9" ht="105" x14ac:dyDescent="0.25">
      <c r="A24" s="25" t="s">
        <v>382</v>
      </c>
      <c r="B24" s="27" t="s">
        <v>383</v>
      </c>
      <c r="C24" s="66">
        <f>Datos!C70</f>
        <v>0</v>
      </c>
      <c r="D24" s="5">
        <v>0</v>
      </c>
      <c r="E24" s="28" t="e">
        <f>(D24/$C$24)</f>
        <v>#DIV/0!</v>
      </c>
      <c r="F24" s="50"/>
      <c r="G24" s="50"/>
      <c r="H24" s="50"/>
      <c r="I24" s="50"/>
    </row>
    <row r="25" spans="1:9" ht="45" x14ac:dyDescent="0.25">
      <c r="A25" s="25" t="s">
        <v>384</v>
      </c>
      <c r="B25" s="36" t="s">
        <v>385</v>
      </c>
      <c r="C25" s="66"/>
      <c r="D25" s="5">
        <v>0</v>
      </c>
      <c r="E25" s="28" t="e">
        <f>(D25/$C$24)</f>
        <v>#DIV/0!</v>
      </c>
      <c r="F25" s="50"/>
      <c r="G25" s="50"/>
      <c r="H25" s="50"/>
      <c r="I25" s="50"/>
    </row>
    <row r="26" spans="1:9" ht="30" x14ac:dyDescent="0.25">
      <c r="A26" s="25" t="s">
        <v>386</v>
      </c>
      <c r="B26" s="36" t="s">
        <v>387</v>
      </c>
      <c r="C26" s="66"/>
      <c r="D26" s="5">
        <v>0</v>
      </c>
      <c r="E26" s="28" t="e">
        <f>(D26/$C$24)</f>
        <v>#DIV/0!</v>
      </c>
      <c r="F26" s="50"/>
      <c r="G26" s="50"/>
      <c r="H26" s="50"/>
      <c r="I26" s="50"/>
    </row>
    <row r="27" spans="1:9" ht="30" x14ac:dyDescent="0.25">
      <c r="A27" s="25" t="s">
        <v>388</v>
      </c>
      <c r="B27" s="36" t="s">
        <v>389</v>
      </c>
      <c r="C27" s="66"/>
      <c r="D27" s="5">
        <v>0</v>
      </c>
      <c r="E27" s="28" t="e">
        <f>(D27/$C$24)</f>
        <v>#DIV/0!</v>
      </c>
      <c r="F27" s="50"/>
      <c r="G27" s="50"/>
      <c r="H27" s="50"/>
      <c r="I27" s="50"/>
    </row>
    <row r="28" spans="1:9" x14ac:dyDescent="0.25">
      <c r="A28" s="68" t="s">
        <v>364</v>
      </c>
      <c r="B28" s="68"/>
      <c r="C28" s="32">
        <f>C24*4</f>
        <v>0</v>
      </c>
      <c r="D28" s="32">
        <f>SUM(D24:D27)</f>
        <v>0</v>
      </c>
      <c r="E28" s="29" t="e">
        <f>(D28/C28)</f>
        <v>#DIV/0!</v>
      </c>
      <c r="F28" s="69" t="s">
        <v>365</v>
      </c>
      <c r="G28" s="69"/>
      <c r="H28" s="69"/>
      <c r="I28" s="69"/>
    </row>
    <row r="29" spans="1:9" ht="45" x14ac:dyDescent="0.25">
      <c r="A29" s="25" t="s">
        <v>390</v>
      </c>
      <c r="B29" s="35" t="s">
        <v>391</v>
      </c>
      <c r="C29" s="66">
        <f>Datos!C71</f>
        <v>0</v>
      </c>
      <c r="D29" s="5">
        <v>0</v>
      </c>
      <c r="E29" s="28" t="e">
        <f>1-(D29/$C$29)</f>
        <v>#DIV/0!</v>
      </c>
      <c r="F29" s="50"/>
      <c r="G29" s="50"/>
      <c r="H29" s="50"/>
      <c r="I29" s="50"/>
    </row>
    <row r="30" spans="1:9" ht="45" x14ac:dyDescent="0.25">
      <c r="A30" s="25" t="s">
        <v>392</v>
      </c>
      <c r="B30" s="35" t="s">
        <v>393</v>
      </c>
      <c r="C30" s="66"/>
      <c r="D30" s="5">
        <v>0</v>
      </c>
      <c r="E30" s="28" t="e">
        <f t="shared" ref="E30:E32" si="1">1-(D30/$C$29)</f>
        <v>#DIV/0!</v>
      </c>
      <c r="F30" s="50"/>
      <c r="G30" s="50"/>
      <c r="H30" s="50"/>
      <c r="I30" s="50"/>
    </row>
    <row r="31" spans="1:9" ht="75" x14ac:dyDescent="0.25">
      <c r="A31" s="25" t="s">
        <v>394</v>
      </c>
      <c r="B31" s="35" t="s">
        <v>395</v>
      </c>
      <c r="C31" s="66"/>
      <c r="D31" s="5">
        <v>0</v>
      </c>
      <c r="E31" s="28" t="e">
        <f t="shared" si="1"/>
        <v>#DIV/0!</v>
      </c>
      <c r="F31" s="50"/>
      <c r="G31" s="50"/>
      <c r="H31" s="50"/>
      <c r="I31" s="50"/>
    </row>
    <row r="32" spans="1:9" ht="45" x14ac:dyDescent="0.25">
      <c r="A32" s="25" t="s">
        <v>396</v>
      </c>
      <c r="B32" s="35" t="s">
        <v>397</v>
      </c>
      <c r="C32" s="66"/>
      <c r="D32" s="5">
        <v>0</v>
      </c>
      <c r="E32" s="28" t="e">
        <f t="shared" si="1"/>
        <v>#DIV/0!</v>
      </c>
      <c r="F32" s="50"/>
      <c r="G32" s="50"/>
      <c r="H32" s="50"/>
      <c r="I32" s="50"/>
    </row>
    <row r="33" spans="1:9" x14ac:dyDescent="0.25">
      <c r="A33" s="68" t="s">
        <v>364</v>
      </c>
      <c r="B33" s="68"/>
      <c r="C33" s="31">
        <f>C29*4</f>
        <v>0</v>
      </c>
      <c r="D33" s="31">
        <f>SUM(D29:D32)</f>
        <v>0</v>
      </c>
      <c r="E33" s="29" t="e">
        <f>(D33/C33)</f>
        <v>#DIV/0!</v>
      </c>
      <c r="F33" s="69" t="s">
        <v>365</v>
      </c>
      <c r="G33" s="69"/>
      <c r="H33" s="69"/>
      <c r="I33" s="69"/>
    </row>
    <row r="34" spans="1:9" ht="45" x14ac:dyDescent="0.25">
      <c r="A34" s="25" t="s">
        <v>144</v>
      </c>
      <c r="B34" s="34" t="s">
        <v>398</v>
      </c>
      <c r="C34" s="15">
        <f>Datos!C72</f>
        <v>0</v>
      </c>
      <c r="D34" s="5">
        <v>0</v>
      </c>
      <c r="E34" s="28" t="e">
        <f>1-(D34/$C$34)</f>
        <v>#DIV/0!</v>
      </c>
      <c r="F34" s="56"/>
      <c r="G34" s="56"/>
      <c r="H34" s="56"/>
      <c r="I34" s="56"/>
    </row>
    <row r="35" spans="1:9" x14ac:dyDescent="0.25">
      <c r="A35" s="68" t="s">
        <v>364</v>
      </c>
      <c r="B35" s="68"/>
      <c r="C35" s="31">
        <f>C34</f>
        <v>0</v>
      </c>
      <c r="D35" s="31">
        <f>SUM(D34)</f>
        <v>0</v>
      </c>
      <c r="E35" s="29" t="e">
        <f>(D35/C35)</f>
        <v>#DIV/0!</v>
      </c>
      <c r="F35" s="69" t="s">
        <v>365</v>
      </c>
      <c r="G35" s="69"/>
      <c r="H35" s="69"/>
      <c r="I35" s="69"/>
    </row>
    <row r="36" spans="1:9" ht="30" x14ac:dyDescent="0.25">
      <c r="A36" s="25" t="s">
        <v>399</v>
      </c>
      <c r="B36" s="34" t="s">
        <v>400</v>
      </c>
      <c r="C36" s="71">
        <f>Datos!C73</f>
        <v>0</v>
      </c>
      <c r="D36" s="12">
        <v>0</v>
      </c>
      <c r="E36" s="28" t="e">
        <f>1-(D36/$C$36)</f>
        <v>#DIV/0!</v>
      </c>
      <c r="F36" s="50"/>
      <c r="G36" s="50"/>
      <c r="H36" s="50"/>
      <c r="I36" s="50"/>
    </row>
    <row r="37" spans="1:9" ht="75" x14ac:dyDescent="0.25">
      <c r="A37" s="25" t="s">
        <v>401</v>
      </c>
      <c r="B37" s="34" t="s">
        <v>402</v>
      </c>
      <c r="C37" s="71"/>
      <c r="D37" s="12">
        <v>0</v>
      </c>
      <c r="E37" s="28" t="e">
        <f t="shared" ref="E37:E39" si="2">1-(D37/$C$36)</f>
        <v>#DIV/0!</v>
      </c>
      <c r="F37" s="67"/>
      <c r="G37" s="67"/>
      <c r="H37" s="67"/>
      <c r="I37" s="67"/>
    </row>
    <row r="38" spans="1:9" ht="45" x14ac:dyDescent="0.25">
      <c r="A38" s="25" t="s">
        <v>403</v>
      </c>
      <c r="B38" s="34" t="s">
        <v>404</v>
      </c>
      <c r="C38" s="71"/>
      <c r="D38" s="12">
        <v>0</v>
      </c>
      <c r="E38" s="28" t="e">
        <f t="shared" si="2"/>
        <v>#DIV/0!</v>
      </c>
      <c r="F38" s="50"/>
      <c r="G38" s="50"/>
      <c r="H38" s="50"/>
      <c r="I38" s="50"/>
    </row>
    <row r="39" spans="1:9" s="14" customFormat="1" ht="45" x14ac:dyDescent="0.25">
      <c r="A39" s="25" t="s">
        <v>405</v>
      </c>
      <c r="B39" s="17" t="s">
        <v>406</v>
      </c>
      <c r="C39" s="71"/>
      <c r="D39" s="13">
        <v>0</v>
      </c>
      <c r="E39" s="33" t="e">
        <f t="shared" si="2"/>
        <v>#DIV/0!</v>
      </c>
      <c r="F39" s="72"/>
      <c r="G39" s="72"/>
      <c r="H39" s="72"/>
      <c r="I39" s="72"/>
    </row>
    <row r="40" spans="1:9" x14ac:dyDescent="0.25">
      <c r="A40" s="68" t="s">
        <v>364</v>
      </c>
      <c r="B40" s="68"/>
      <c r="C40" s="31">
        <f>C36*4</f>
        <v>0</v>
      </c>
      <c r="D40" s="31">
        <f>SUM(D36:D39)</f>
        <v>0</v>
      </c>
      <c r="E40" s="29" t="e">
        <f>(D40/C40)</f>
        <v>#DIV/0!</v>
      </c>
      <c r="F40" s="69" t="s">
        <v>365</v>
      </c>
      <c r="G40" s="69"/>
      <c r="H40" s="69"/>
      <c r="I40" s="69"/>
    </row>
    <row r="41" spans="1:9" x14ac:dyDescent="0.25">
      <c r="A41" s="73" t="s">
        <v>407</v>
      </c>
      <c r="B41" s="74"/>
      <c r="C41" s="74"/>
      <c r="D41" s="75"/>
      <c r="E41" s="9" t="s">
        <v>257</v>
      </c>
      <c r="F41" s="70" t="s">
        <v>365</v>
      </c>
      <c r="G41" s="70"/>
      <c r="H41" s="70"/>
      <c r="I41" s="70"/>
    </row>
  </sheetData>
  <sheetProtection algorithmName="SHA-512" hashValue="EzeJPNDGkeIxV35ZHJQBZ2E60+U6L0vN+9A6DTvI7NaXgmu1TrV+/OK+wQtTpopLqgAkWIe3mu+7W0dT8RjV+g==" saltValue="66wphItwyRoKrVyvuqHwlA==" spinCount="100000" sheet="1" objects="1" scenarios="1"/>
  <mergeCells count="59">
    <mergeCell ref="F40:I40"/>
    <mergeCell ref="F41:I41"/>
    <mergeCell ref="A33:B33"/>
    <mergeCell ref="F33:I33"/>
    <mergeCell ref="F34:I34"/>
    <mergeCell ref="A35:B35"/>
    <mergeCell ref="F35:I35"/>
    <mergeCell ref="C36:C39"/>
    <mergeCell ref="F36:I36"/>
    <mergeCell ref="F37:I37"/>
    <mergeCell ref="F38:I38"/>
    <mergeCell ref="F39:I39"/>
    <mergeCell ref="A40:B40"/>
    <mergeCell ref="A41:D41"/>
    <mergeCell ref="A28:B28"/>
    <mergeCell ref="F28:I28"/>
    <mergeCell ref="C29:C32"/>
    <mergeCell ref="F29:I29"/>
    <mergeCell ref="F30:I30"/>
    <mergeCell ref="F31:I31"/>
    <mergeCell ref="F32:I32"/>
    <mergeCell ref="A23:B23"/>
    <mergeCell ref="F23:I23"/>
    <mergeCell ref="C24:C27"/>
    <mergeCell ref="F24:I24"/>
    <mergeCell ref="F25:I25"/>
    <mergeCell ref="F26:I26"/>
    <mergeCell ref="F27:I27"/>
    <mergeCell ref="A18:B18"/>
    <mergeCell ref="F18:I18"/>
    <mergeCell ref="C19:C22"/>
    <mergeCell ref="F19:I19"/>
    <mergeCell ref="F20:I20"/>
    <mergeCell ref="F21:I21"/>
    <mergeCell ref="F22:I22"/>
    <mergeCell ref="A12:B12"/>
    <mergeCell ref="F12:I12"/>
    <mergeCell ref="C13:C17"/>
    <mergeCell ref="F13:I13"/>
    <mergeCell ref="F14:I14"/>
    <mergeCell ref="F15:I15"/>
    <mergeCell ref="F16:I16"/>
    <mergeCell ref="F17:I17"/>
    <mergeCell ref="F6:I6"/>
    <mergeCell ref="C7:C11"/>
    <mergeCell ref="F7:I7"/>
    <mergeCell ref="F8:I8"/>
    <mergeCell ref="F9:I9"/>
    <mergeCell ref="F10:I10"/>
    <mergeCell ref="F11:I11"/>
    <mergeCell ref="A1:I2"/>
    <mergeCell ref="A3:A5"/>
    <mergeCell ref="C3:E3"/>
    <mergeCell ref="F3:G3"/>
    <mergeCell ref="C4:E4"/>
    <mergeCell ref="F4:G4"/>
    <mergeCell ref="C5:E5"/>
    <mergeCell ref="F5:G5"/>
    <mergeCell ref="H5:I5"/>
  </mergeCells>
  <pageMargins left="0.70866141732283472" right="0.70866141732283472" top="0.74803149606299213" bottom="0.74803149606299213" header="0.31496062992125984" footer="0.31496062992125984"/>
  <pageSetup orientation="portrait" r:id="rId1"/>
  <headerFooter>
    <oddFooter>&amp;R&amp;8FO-GCT-PC01-07
V1</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4"/>
  <sheetViews>
    <sheetView zoomScaleNormal="100" workbookViewId="0">
      <selection sqref="A1:I2"/>
    </sheetView>
  </sheetViews>
  <sheetFormatPr baseColWidth="10" defaultColWidth="11.42578125" defaultRowHeight="15" x14ac:dyDescent="0.25"/>
  <cols>
    <col min="1" max="1" width="16.28515625" style="6" customWidth="1"/>
    <col min="2" max="2" width="57.7109375" style="3" customWidth="1"/>
    <col min="3" max="4" width="14.42578125" style="3" customWidth="1"/>
    <col min="5" max="5" width="13.7109375" style="3" customWidth="1"/>
    <col min="6" max="6" width="11.42578125" style="3"/>
    <col min="7" max="7" width="16.140625" style="3" customWidth="1"/>
    <col min="8" max="8" width="11.28515625" style="3" customWidth="1"/>
    <col min="9" max="9" width="27.28515625" style="3" customWidth="1"/>
    <col min="10" max="16384" width="11.42578125" style="3"/>
  </cols>
  <sheetData>
    <row r="1" spans="1:9" x14ac:dyDescent="0.25">
      <c r="A1" s="57" t="s">
        <v>420</v>
      </c>
      <c r="B1" s="57"/>
      <c r="C1" s="57"/>
      <c r="D1" s="57"/>
      <c r="E1" s="57"/>
      <c r="F1" s="57"/>
      <c r="G1" s="57"/>
      <c r="H1" s="57"/>
      <c r="I1" s="57"/>
    </row>
    <row r="2" spans="1:9" x14ac:dyDescent="0.25">
      <c r="A2" s="57"/>
      <c r="B2" s="57"/>
      <c r="C2" s="57"/>
      <c r="D2" s="57"/>
      <c r="E2" s="57"/>
      <c r="F2" s="57"/>
      <c r="G2" s="57"/>
      <c r="H2" s="57"/>
      <c r="I2" s="57"/>
    </row>
    <row r="3" spans="1:9" ht="33" customHeight="1" x14ac:dyDescent="0.25">
      <c r="A3" s="58"/>
      <c r="B3" s="1" t="s">
        <v>147</v>
      </c>
      <c r="C3" s="59" t="s">
        <v>148</v>
      </c>
      <c r="D3" s="59"/>
      <c r="E3" s="59"/>
      <c r="F3" s="57"/>
      <c r="G3" s="57"/>
      <c r="H3" s="2" t="s">
        <v>149</v>
      </c>
      <c r="I3" s="2"/>
    </row>
    <row r="4" spans="1:9" ht="33" customHeight="1" x14ac:dyDescent="0.25">
      <c r="A4" s="58"/>
      <c r="B4" s="1" t="s">
        <v>150</v>
      </c>
      <c r="C4" s="59" t="s">
        <v>151</v>
      </c>
      <c r="D4" s="59"/>
      <c r="E4" s="59"/>
      <c r="F4" s="57"/>
      <c r="G4" s="57"/>
      <c r="H4" s="2" t="s">
        <v>149</v>
      </c>
      <c r="I4" s="2"/>
    </row>
    <row r="5" spans="1:9" x14ac:dyDescent="0.25">
      <c r="A5" s="58"/>
      <c r="B5" s="1"/>
      <c r="C5" s="59" t="s">
        <v>152</v>
      </c>
      <c r="D5" s="59"/>
      <c r="E5" s="59"/>
      <c r="F5" s="60" t="s">
        <v>153</v>
      </c>
      <c r="G5" s="57"/>
      <c r="H5" s="61"/>
      <c r="I5" s="61"/>
    </row>
    <row r="6" spans="1:9" ht="15" customHeight="1" x14ac:dyDescent="0.25">
      <c r="A6" s="86" t="s">
        <v>408</v>
      </c>
      <c r="B6" s="86" t="s">
        <v>409</v>
      </c>
      <c r="C6" s="86" t="s">
        <v>410</v>
      </c>
      <c r="D6" s="86"/>
      <c r="E6" s="86" t="s">
        <v>411</v>
      </c>
      <c r="F6" s="86"/>
      <c r="G6" s="84" t="s">
        <v>157</v>
      </c>
      <c r="H6" s="84"/>
      <c r="I6" s="84"/>
    </row>
    <row r="7" spans="1:9" x14ac:dyDescent="0.25">
      <c r="A7" s="86"/>
      <c r="B7" s="86"/>
      <c r="C7" s="86"/>
      <c r="D7" s="86"/>
      <c r="E7" s="86"/>
      <c r="F7" s="86"/>
      <c r="G7" s="84"/>
      <c r="H7" s="84"/>
      <c r="I7" s="84"/>
    </row>
    <row r="8" spans="1:9" x14ac:dyDescent="0.25">
      <c r="A8" s="45">
        <v>0</v>
      </c>
      <c r="B8" s="46" t="s">
        <v>412</v>
      </c>
      <c r="C8" s="79">
        <f>SUM('0. Estructura'!F7:G8)</f>
        <v>0</v>
      </c>
      <c r="D8" s="79"/>
      <c r="E8" s="79" t="s">
        <v>413</v>
      </c>
      <c r="F8" s="79"/>
      <c r="G8" s="85"/>
      <c r="H8" s="85"/>
      <c r="I8" s="85"/>
    </row>
    <row r="9" spans="1:9" x14ac:dyDescent="0.25">
      <c r="A9" s="45">
        <v>1</v>
      </c>
      <c r="B9" s="47" t="s">
        <v>414</v>
      </c>
      <c r="C9" s="79">
        <f>SUM('1. Administrativo'!F7:F58)</f>
        <v>0</v>
      </c>
      <c r="D9" s="79"/>
      <c r="E9" s="79" t="str">
        <f>'1. Administrativo'!G59</f>
        <v xml:space="preserve">Calcular </v>
      </c>
      <c r="F9" s="79"/>
      <c r="G9" s="85"/>
      <c r="H9" s="85"/>
      <c r="I9" s="85"/>
    </row>
    <row r="10" spans="1:9" x14ac:dyDescent="0.25">
      <c r="A10" s="45">
        <v>2</v>
      </c>
      <c r="B10" s="47" t="s">
        <v>415</v>
      </c>
      <c r="C10" s="79">
        <f>SUM('2. Jurídico'!F7:F38)</f>
        <v>0</v>
      </c>
      <c r="D10" s="79"/>
      <c r="E10" s="79" t="str">
        <f>'2. Jurídico'!G39</f>
        <v xml:space="preserve">Calcular </v>
      </c>
      <c r="F10" s="79"/>
      <c r="G10" s="85"/>
      <c r="H10" s="85"/>
      <c r="I10" s="85"/>
    </row>
    <row r="11" spans="1:9" x14ac:dyDescent="0.25">
      <c r="A11" s="45">
        <v>3</v>
      </c>
      <c r="B11" s="47" t="s">
        <v>416</v>
      </c>
      <c r="C11" s="79">
        <f>SUM('3. Fisico'!F7:F27)</f>
        <v>0</v>
      </c>
      <c r="D11" s="79"/>
      <c r="E11" s="79" t="str">
        <f>'3. Fisico'!G28</f>
        <v xml:space="preserve">Calcular </v>
      </c>
      <c r="F11" s="79"/>
      <c r="G11" s="85"/>
      <c r="H11" s="85"/>
      <c r="I11" s="85"/>
    </row>
    <row r="12" spans="1:9" x14ac:dyDescent="0.25">
      <c r="A12" s="45">
        <v>4</v>
      </c>
      <c r="B12" s="47" t="s">
        <v>417</v>
      </c>
      <c r="C12" s="79">
        <f>SUM('4. Economico'!F7:F18)</f>
        <v>0</v>
      </c>
      <c r="D12" s="79"/>
      <c r="E12" s="79" t="str">
        <f>'4. Economico'!G19</f>
        <v xml:space="preserve">Calcular </v>
      </c>
      <c r="F12" s="79"/>
      <c r="G12" s="85"/>
      <c r="H12" s="85"/>
      <c r="I12" s="85"/>
    </row>
    <row r="13" spans="1:9" x14ac:dyDescent="0.25">
      <c r="A13" s="45">
        <v>5</v>
      </c>
      <c r="B13" s="47" t="s">
        <v>418</v>
      </c>
      <c r="C13" s="80">
        <f>SUM('5. Novedades'!D12,'5. Novedades'!D18,'5. Novedades'!D23,'5. Novedades'!D28,'5. Novedades'!D33,'5. Novedades'!D35,'5. Novedades'!D40)</f>
        <v>0</v>
      </c>
      <c r="D13" s="79"/>
      <c r="E13" s="79" t="str">
        <f>'5. Novedades'!E41</f>
        <v xml:space="preserve">Calcular </v>
      </c>
      <c r="F13" s="79"/>
      <c r="G13" s="85"/>
      <c r="H13" s="85"/>
      <c r="I13" s="85"/>
    </row>
    <row r="14" spans="1:9" x14ac:dyDescent="0.25">
      <c r="A14" s="83" t="s">
        <v>160</v>
      </c>
      <c r="B14" s="83"/>
      <c r="C14" s="81">
        <f>SUM(C8:D13)</f>
        <v>0</v>
      </c>
      <c r="D14" s="82"/>
      <c r="E14" s="81" t="e">
        <f>AVERAGE(E9:F13)</f>
        <v>#DIV/0!</v>
      </c>
      <c r="F14" s="82"/>
      <c r="G14" s="76"/>
      <c r="H14" s="77"/>
      <c r="I14" s="78"/>
    </row>
  </sheetData>
  <sheetProtection algorithmName="SHA-512" hashValue="j67p1hviMRs/SuKDZKD/xju8s0xWXeMcnayx/oVfjnevYER01sbV0Bw+GfHukRVgBuutzSrh3FMrhp42bKx1cQ==" saltValue="6rujpakyBzdKYZbgacNfxw==" spinCount="100000" sheet="1" objects="1" scenarios="1"/>
  <mergeCells count="36">
    <mergeCell ref="A1:I2"/>
    <mergeCell ref="A3:A5"/>
    <mergeCell ref="C3:E3"/>
    <mergeCell ref="F3:G3"/>
    <mergeCell ref="C4:E4"/>
    <mergeCell ref="F4:G4"/>
    <mergeCell ref="C5:E5"/>
    <mergeCell ref="F5:G5"/>
    <mergeCell ref="H5:I5"/>
    <mergeCell ref="A14:B14"/>
    <mergeCell ref="G6:I7"/>
    <mergeCell ref="G8:I8"/>
    <mergeCell ref="G9:I9"/>
    <mergeCell ref="G10:I10"/>
    <mergeCell ref="G11:I11"/>
    <mergeCell ref="G12:I12"/>
    <mergeCell ref="G13:I13"/>
    <mergeCell ref="E6:F7"/>
    <mergeCell ref="C6:D7"/>
    <mergeCell ref="C8:D8"/>
    <mergeCell ref="A6:A7"/>
    <mergeCell ref="B6:B7"/>
    <mergeCell ref="C9:D9"/>
    <mergeCell ref="E8:F8"/>
    <mergeCell ref="E9:F9"/>
    <mergeCell ref="G14:I14"/>
    <mergeCell ref="C10:D10"/>
    <mergeCell ref="C11:D11"/>
    <mergeCell ref="C12:D12"/>
    <mergeCell ref="C13:D13"/>
    <mergeCell ref="E13:F13"/>
    <mergeCell ref="E10:F10"/>
    <mergeCell ref="E11:F11"/>
    <mergeCell ref="E12:F12"/>
    <mergeCell ref="C14:D14"/>
    <mergeCell ref="E14:F14"/>
  </mergeCells>
  <pageMargins left="0.70866141732283472" right="0.70866141732283472" top="0.74803149606299213" bottom="0.74803149606299213" header="0.31496062992125984" footer="0.31496062992125984"/>
  <pageSetup orientation="portrait" r:id="rId1"/>
  <headerFooter>
    <oddFooter>&amp;R&amp;8FO-GCT-PC01-07
V1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97766f2-ef9b-4bb5-ad18-8723c83ec747">
      <Terms xmlns="http://schemas.microsoft.com/office/infopath/2007/PartnerControls"/>
    </lcf76f155ced4ddcb4097134ff3c332f>
    <TaxCatchAll xmlns="7adb0af7-b868-4855-b8ca-ffddea8bfd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097E2F7C0304141B844255AB8DBA55A" ma:contentTypeVersion="18" ma:contentTypeDescription="Crear nuevo documento." ma:contentTypeScope="" ma:versionID="c3904e5abbb55d311d029451c1971de9">
  <xsd:schema xmlns:xsd="http://www.w3.org/2001/XMLSchema" xmlns:xs="http://www.w3.org/2001/XMLSchema" xmlns:p="http://schemas.microsoft.com/office/2006/metadata/properties" xmlns:ns2="e97766f2-ef9b-4bb5-ad18-8723c83ec747" xmlns:ns3="7adb0af7-b868-4855-b8ca-ffddea8bfdaa" targetNamespace="http://schemas.microsoft.com/office/2006/metadata/properties" ma:root="true" ma:fieldsID="108ab10ad3209287c8365f3bd28f16cc" ns2:_="" ns3:_="">
    <xsd:import namespace="e97766f2-ef9b-4bb5-ad18-8723c83ec747"/>
    <xsd:import namespace="7adb0af7-b868-4855-b8ca-ffddea8bfd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7766f2-ef9b-4bb5-ad18-8723c83ec7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7177639-5b3b-41ea-846e-d21bebb5f18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db0af7-b868-4855-b8ca-ffddea8bfda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17726fa6-0a75-4582-9972-da73e7534bbc}" ma:internalName="TaxCatchAll" ma:showField="CatchAllData" ma:web="7adb0af7-b868-4855-b8ca-ffddea8bfd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A8A3B0-D025-4F5E-8E1F-931D35F9BD5C}">
  <ds:schemaRefs>
    <ds:schemaRef ds:uri="http://schemas.microsoft.com/sharepoint/v3/contenttype/forms"/>
  </ds:schemaRefs>
</ds:datastoreItem>
</file>

<file path=customXml/itemProps2.xml><?xml version="1.0" encoding="utf-8"?>
<ds:datastoreItem xmlns:ds="http://schemas.openxmlformats.org/officeDocument/2006/customXml" ds:itemID="{2C1DAD5B-9775-4DDB-9F1D-EE742C4494ED}">
  <ds:schemaRefs>
    <ds:schemaRef ds:uri="http://schemas.microsoft.com/office/2006/metadata/properties"/>
    <ds:schemaRef ds:uri="http://schemas.microsoft.com/office/infopath/2007/PartnerControls"/>
    <ds:schemaRef ds:uri="e97766f2-ef9b-4bb5-ad18-8723c83ec747"/>
    <ds:schemaRef ds:uri="7adb0af7-b868-4855-b8ca-ffddea8bfdaa"/>
  </ds:schemaRefs>
</ds:datastoreItem>
</file>

<file path=customXml/itemProps3.xml><?xml version="1.0" encoding="utf-8"?>
<ds:datastoreItem xmlns:ds="http://schemas.openxmlformats.org/officeDocument/2006/customXml" ds:itemID="{742C4027-49DB-42B4-AD91-7CF755EDF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7766f2-ef9b-4bb5-ad18-8723c83ec747"/>
    <ds:schemaRef ds:uri="7adb0af7-b868-4855-b8ca-ffddea8bf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Datos</vt:lpstr>
      <vt:lpstr>0. Estructura</vt:lpstr>
      <vt:lpstr>1. Administrativo</vt:lpstr>
      <vt:lpstr>2. Jurídico</vt:lpstr>
      <vt:lpstr>3. Fisico</vt:lpstr>
      <vt:lpstr>4. Economico</vt:lpstr>
      <vt:lpstr>5. Novedades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Adolfo Valdivieso Gutierrez</dc:creator>
  <cp:keywords/>
  <dc:description/>
  <cp:lastModifiedBy>Laura Gonzalez Barbosa</cp:lastModifiedBy>
  <cp:revision/>
  <dcterms:created xsi:type="dcterms:W3CDTF">2023-05-18T15:31:47Z</dcterms:created>
  <dcterms:modified xsi:type="dcterms:W3CDTF">2024-09-02T20:49:45Z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0x010100D097E2F7C0304141B844255AB8DBA55A</vt:lpwstr>
  </property>
  <property fmtid="{D5CDD505-2E9C-101B-9397-08002B2CF9AE}" pid="3" name="MediaServiceImageTags">
    <vt:lpwstr/>
  </property>
</Properties>
</file>